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2"/>
  </bookViews>
  <sheets>
    <sheet name="OPCI DIO" sheetId="1" r:id="rId1"/>
    <sheet name="RnZaduzivanja" sheetId="2" r:id="rId2"/>
    <sheet name="PRIHODI" sheetId="3" r:id="rId3"/>
    <sheet name="RASHODI" sheetId="4" r:id="rId4"/>
    <sheet name="PROJEKCIJE" sheetId="5" r:id="rId5"/>
    <sheet name="Općinsko vijeće" sheetId="6" r:id="rId6"/>
    <sheet name="Upravni odjel" sheetId="7" r:id="rId7"/>
    <sheet name="ZakljucneOd" sheetId="8" r:id="rId8"/>
  </sheets>
  <definedNames/>
  <calcPr fullCalcOnLoad="1"/>
</workbook>
</file>

<file path=xl/sharedStrings.xml><?xml version="1.0" encoding="utf-8"?>
<sst xmlns="http://schemas.openxmlformats.org/spreadsheetml/2006/main" count="853" uniqueCount="440">
  <si>
    <t xml:space="preserve"> Na temelju članka 39. stavak 2. Zakona o Proračunu ( NN broj 87/08, 136/12 i 15/15 ) i članka 34. i </t>
  </si>
  <si>
    <t>35. Statuta Općine Velika Ludina ("Službene novine" Općine Velika Ludina broj  6/09, 7/11, 2/13 i</t>
  </si>
  <si>
    <t>6/14)  Općinsko vijeće Općine Velika Ludina na svojoj 35. sjednici održanoj 04.01.2017. god.</t>
  </si>
  <si>
    <t>donijelo je</t>
  </si>
  <si>
    <t>I. IZMJENE I DOPUNE PRORAČUNA OPĆINE VELIKA LUDINA ZA 2017. GOD.</t>
  </si>
  <si>
    <t xml:space="preserve">                          I PROJEKCIJE PRORAČUNA ZA 2018. I 2019. GOD.                </t>
  </si>
  <si>
    <t>I</t>
  </si>
  <si>
    <t xml:space="preserve">      OPĆI DIO</t>
  </si>
  <si>
    <t>Članak 1.</t>
  </si>
  <si>
    <t xml:space="preserve"> Proračun Općine Velika Ludina za 2017. godinu sastoji se od :</t>
  </si>
  <si>
    <t>A</t>
  </si>
  <si>
    <t>RAČUNA PRIHODA I RASHODA</t>
  </si>
  <si>
    <t xml:space="preserve">   RAČUNA PRIHODA I RASHODA</t>
  </si>
  <si>
    <t>plan za 2016.</t>
  </si>
  <si>
    <t>povećanje</t>
  </si>
  <si>
    <t xml:space="preserve">novi plan </t>
  </si>
  <si>
    <t>kn bez lipa</t>
  </si>
  <si>
    <t>I. 2017</t>
  </si>
  <si>
    <t>prihodi poslovanja</t>
  </si>
  <si>
    <t>prihodi od prodaje nefinancijske imovine</t>
  </si>
  <si>
    <t>kn bez lp</t>
  </si>
  <si>
    <t>rashodi poslovanja</t>
  </si>
  <si>
    <t>rashodi za nabavu nefinancijske imovine</t>
  </si>
  <si>
    <t>B</t>
  </si>
  <si>
    <t>RASPOLOŽIVA SREDSTVA IZ PRETHODNIH GODINA</t>
  </si>
  <si>
    <t>raspoloživa sredstva iz prethodnih godina</t>
  </si>
  <si>
    <t>C</t>
  </si>
  <si>
    <t>RAČUN FINANCIRANJA</t>
  </si>
  <si>
    <t>neto financiranje</t>
  </si>
  <si>
    <t>višak/manjak+raspoloživa sredstva iz prethodnih godina+neto financiranje</t>
  </si>
  <si>
    <t xml:space="preserve">                                         Članak 2.</t>
  </si>
  <si>
    <t xml:space="preserve">Prihodi i rashodi te primici i izdaci po ekonomskoj klasifikaciji utvrđuje se u Računu prihoda </t>
  </si>
  <si>
    <r>
      <t xml:space="preserve"> </t>
    </r>
    <r>
      <rPr>
        <sz val="10"/>
        <rFont val="Arial"/>
        <family val="2"/>
      </rPr>
      <t>i rashoda i Računu financiranja za 2017. godinu kako slijedi:</t>
    </r>
  </si>
  <si>
    <t>RASPOLOŽIVA SREDSTVA IZ PRETHODNE GODINE</t>
  </si>
  <si>
    <t>Broj konta</t>
  </si>
  <si>
    <t>Naziv izdataka</t>
  </si>
  <si>
    <t>plan                  za 2017.</t>
  </si>
  <si>
    <t>VLASTITI IZVORI</t>
  </si>
  <si>
    <t>Rezultat poslovanja</t>
  </si>
  <si>
    <t>Višak prihoda</t>
  </si>
  <si>
    <t>RAČUN ZADUŽIVANJA</t>
  </si>
  <si>
    <t>Naziv</t>
  </si>
  <si>
    <t xml:space="preserve"> plan za      2017.</t>
  </si>
  <si>
    <t>PRIMICI OD FINANCIJSKE IMOVINE I ZADUŽIVANJA</t>
  </si>
  <si>
    <t>IZDACI ZA FINANCIJSKU IMOVINU I OTPLATE ZAJMOVA</t>
  </si>
  <si>
    <t>PRIHODI POSLOVANJA</t>
  </si>
  <si>
    <t>Naziv prihoda</t>
  </si>
  <si>
    <t>plan za     2017.</t>
  </si>
  <si>
    <t>novi plan I. 2017</t>
  </si>
  <si>
    <t>PRIHODI UKUPNO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</si>
  <si>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</si>
  <si>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</si>
  <si>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</si>
  <si>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</si>
  <si>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</si>
  <si>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Kapitalne pomoći od institucija i tijela Europske unije</t>
  </si>
  <si>
    <t>Pomoći iz Proračuna</t>
  </si>
  <si>
    <t>Tekuće pomoći od HZMO, HZZ, HZZO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</si>
  <si>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</si>
  <si>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</si>
  <si>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</si>
  <si>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</si>
  <si>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</si>
  <si>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</si>
  <si>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</si>
  <si>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Donacije od pravnih fizičkih osoba izvan općeg proračuna</t>
  </si>
  <si>
    <t>Kapitalne donacije od ostalih subjekata izvan općeg proračuna</t>
  </si>
  <si>
    <t>Kazne, upravne mjere i ostali prihodi</t>
  </si>
  <si>
    <t>Kazne za prekršaje</t>
  </si>
  <si>
    <t>PRIHODI OD PRODAJE NEFINANCIJSKE IMOVINE</t>
  </si>
  <si>
    <t>Prihodi od prodaje neproizv. imovine</t>
  </si>
  <si>
    <t>Prihodi od prodaje materijalne imovine - prirodnih bogatstava-POLJOPRIVREDNO ZEMLJIŠTE</t>
  </si>
  <si>
    <t>Prihodi od prodaje materijalne imovine - prirodnih bogatstava-GRAĐEVINSKO ZEMLJIŠTE</t>
  </si>
  <si>
    <t>Prihodi od prodaje proizv. dugotrajne imovine</t>
  </si>
  <si>
    <t>Prihodi od prodaje građevinskih objekata-POSLOVNI OBJEKTI</t>
  </si>
  <si>
    <t>Prihodi od prodaje građevinskih objekata-STAMBENI OBJEKTI</t>
  </si>
  <si>
    <t>Prihod od prodaje vlasnićkog udjela Mali Lošinj</t>
  </si>
  <si>
    <t>RASHODI POSLOVANJA</t>
  </si>
  <si>
    <t>Naziv rashoda</t>
  </si>
  <si>
    <t xml:space="preserve"> plan za 2017.</t>
  </si>
  <si>
    <t>UKUPNO RASHODI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</si>
  <si>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</si>
  <si>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</si>
  <si>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</si>
  <si>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</si>
  <si>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</si>
  <si>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</si>
  <si>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</si>
  <si>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</si>
  <si>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izan radnog odnosa</t>
  </si>
  <si>
    <t>Ostali nespomenuti rashodi poslovanja</t>
  </si>
  <si>
    <t>Financijski rashodi</t>
  </si>
  <si>
    <t>Ostali financijski rashodi</t>
  </si>
  <si>
    <t>Subvencije</t>
  </si>
  <si>
    <t>Subvencije trgovačkim društvima u javnom sektoru</t>
  </si>
  <si>
    <t>Subvencije trgovačkim društvima izvan javnog sektora</t>
  </si>
  <si>
    <t>Subvencije u poljoprivredi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</si>
  <si>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</si>
  <si>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</si>
  <si>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</si>
  <si>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Naknade građanima i kućanstvima na temelju osiguranja i druge naknade 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</si>
  <si>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</si>
  <si>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</si>
  <si>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</si>
  <si>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</si>
  <si>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</si>
  <si>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</si>
  <si>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</si>
  <si>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</si>
  <si>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</si>
  <si>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</si>
  <si>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</si>
  <si>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Ulaganje u računalne programe</t>
  </si>
  <si>
    <t>PROJEKCIJE PRORAČUNA ZA 2017. i 2018. godinu</t>
  </si>
  <si>
    <r>
      <t>V</t>
    </r>
    <r>
      <rPr>
        <b/>
        <i/>
        <sz val="10"/>
        <rFont val="Arial"/>
        <family val="2"/>
      </rPr>
      <t>RSTA PRIHODA / PRIMITAKA</t>
    </r>
  </si>
  <si>
    <t>novi plan I. za     2017.</t>
  </si>
  <si>
    <t>projekcija za 2018.</t>
  </si>
  <si>
    <t>projekcija za 2019.</t>
  </si>
  <si>
    <t>UKUPNO PRIHODI I PRIMICI</t>
  </si>
  <si>
    <t>Donacije od pravnih i fizičkih osoba izvan općeg proračuna</t>
  </si>
  <si>
    <t>VRSTA RASHODA / IZDATAKA</t>
  </si>
  <si>
    <t>UKUPNO RASHODI I IZDACI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</si>
  <si>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</si>
  <si>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</si>
  <si>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plan za 2017</t>
  </si>
  <si>
    <t>RAZDJEL 001</t>
  </si>
  <si>
    <t>OPĆINSKO  VIJEĆE</t>
  </si>
  <si>
    <t>GLAVA  00101</t>
  </si>
  <si>
    <t>OPĆINSKO VIJEĆE</t>
  </si>
  <si>
    <t>Program 1001</t>
  </si>
  <si>
    <t xml:space="preserve">Donošenje akata i mjera iz djelokruga predstavničkog,izvršnog tijela i mjesne samouprave                                              </t>
  </si>
  <si>
    <t>Aktivnost:    A100101</t>
  </si>
  <si>
    <t xml:space="preserve">Predstavnička i izvršna tijela                  </t>
  </si>
  <si>
    <t>Funkcija:0100 Opće javne usluge</t>
  </si>
  <si>
    <t xml:space="preserve">           Izvor: </t>
  </si>
  <si>
    <t>Prihodi za posebne namjene</t>
  </si>
  <si>
    <t>Rashodi poslovanja</t>
  </si>
  <si>
    <t>Ostali rashodi poslovanja</t>
  </si>
  <si>
    <t>Program 1002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</si>
  <si>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</si>
  <si>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</si>
  <si>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</si>
  <si>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</si>
  <si>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>Donacije i ostali rashodi</t>
  </si>
  <si>
    <t>Tekuće donacije u novcu</t>
  </si>
  <si>
    <t>Aktivnost:    A100202</t>
  </si>
  <si>
    <t>Dan općine</t>
  </si>
  <si>
    <t>Aktivnost:    A100203</t>
  </si>
  <si>
    <t>Održavanje izbora</t>
  </si>
  <si>
    <t xml:space="preserve"> plan za           2017.</t>
  </si>
  <si>
    <t>novi plan I.2017</t>
  </si>
  <si>
    <t>RAZDJEL 002</t>
  </si>
  <si>
    <t>JEDINSTVENI UPRAVNI ODJEL</t>
  </si>
  <si>
    <t>GLAVA002 02</t>
  </si>
  <si>
    <t>JEDINSTVENI  UPRAVNI  ODJEL</t>
  </si>
  <si>
    <t>Program :1003 Jedinstveni upravni odjel</t>
  </si>
  <si>
    <t>Aktivnost: A100301</t>
  </si>
  <si>
    <t>Funkcija:01 Opće javne usluge</t>
  </si>
  <si>
    <t xml:space="preserve">           Izvor:</t>
  </si>
  <si>
    <t>Opći prihodi i primici i prihodi za posebne namjene</t>
  </si>
  <si>
    <t>Plaće (Bruto)</t>
  </si>
  <si>
    <t>Plaće za redovni rad</t>
  </si>
  <si>
    <t>Plače za vježbenike</t>
  </si>
  <si>
    <t>Doprinosi na plaću</t>
  </si>
  <si>
    <t>Doprinosi za mirovinsko osiguranje</t>
  </si>
  <si>
    <t>Doprinosi za obvezno zdravstveno osiguranje</t>
  </si>
  <si>
    <t>Doprinosi za obvezno osiguranje u slučaju nezaposlenosti</t>
  </si>
  <si>
    <t xml:space="preserve">Naknade troškova zaposlenima </t>
  </si>
  <si>
    <t>Naknade troškova zaposlenima (dnevnice)</t>
  </si>
  <si>
    <t>Službena putovanja (privatni auto u službene svrhe)</t>
  </si>
  <si>
    <t>Naknada za prijevoz na posao i s posla</t>
  </si>
  <si>
    <t>Seminari, savjetovanja, simpoziji</t>
  </si>
  <si>
    <t>Tečajevi i stručni ispiti</t>
  </si>
  <si>
    <r>
      <t>Ak</t>
    </r>
    <r>
      <rPr>
        <b/>
        <sz val="8"/>
        <color indexed="8"/>
        <rFont val="Arial"/>
        <family val="2"/>
      </rPr>
      <t>tivnost:A100302</t>
    </r>
  </si>
  <si>
    <t xml:space="preserve">             Izvor:</t>
  </si>
  <si>
    <t xml:space="preserve">Uredski materijal </t>
  </si>
  <si>
    <t>Literatura (publikacije, glasila, časopis, knjige i ostalo)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</si>
  <si>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</si>
  <si>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</si>
  <si>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</si>
  <si>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</si>
  <si>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</si>
  <si>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Materijal i dijelovi za održavanje transportnih sredstava</t>
  </si>
  <si>
    <t>Ostali materijal i dijelovi za tekuće i investicijsko održavanje-dom</t>
  </si>
  <si>
    <t>Sitni inventar</t>
  </si>
  <si>
    <t>Auto gume</t>
  </si>
  <si>
    <t>Službena, radna i zaštitna odjeća</t>
  </si>
  <si>
    <t>Usluge telefona, pošte i prijevoza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</si>
  <si>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</si>
  <si>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</si>
  <si>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</si>
  <si>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</si>
  <si>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</si>
  <si>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</si>
  <si>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Elektronski mediji</t>
  </si>
  <si>
    <t>Usluga objave čestitki</t>
  </si>
  <si>
    <t>Tisak-Moslavački list</t>
  </si>
  <si>
    <t>Objava oglasa</t>
  </si>
  <si>
    <t>Komunalne usluge</t>
  </si>
  <si>
    <t>Opskrba vodom</t>
  </si>
  <si>
    <t>Iznošenje i odvoz smeća</t>
  </si>
  <si>
    <t>Naplata javne rasvjete</t>
  </si>
  <si>
    <t>Prijevoz pokojnika do Patologije</t>
  </si>
  <si>
    <t>Ostale komunalne usluge</t>
  </si>
  <si>
    <t>Intelektualne i osobne usluge</t>
  </si>
  <si>
    <t>Autorski honorari</t>
  </si>
  <si>
    <t>Ugovori o djelu</t>
  </si>
  <si>
    <t>Usluge javnog bilježnika</t>
  </si>
  <si>
    <t>Usluge odvjetnika i pravnog savjetovanja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</si>
  <si>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</si>
  <si>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</si>
  <si>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</si>
  <si>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</si>
  <si>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</si>
  <si>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</si>
  <si>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</si>
  <si>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</t>
  </si>
  <si>
    <t>Usluge pri registraciji vozila</t>
  </si>
  <si>
    <t>Ostale nespomenute usluge</t>
  </si>
  <si>
    <t>Naknada troškova osobama izvan radnog odnosa</t>
  </si>
  <si>
    <t>Naknade troškova službenog puta</t>
  </si>
  <si>
    <t>Naknade ostalih troškova</t>
  </si>
  <si>
    <t>Premije osiguranja</t>
  </si>
  <si>
    <t>Premija osiguranja prijevoznih sredstava</t>
  </si>
  <si>
    <t>Premija osiguranja ostale imovine-objekti</t>
  </si>
  <si>
    <t>Premije osiguranja zaposlenih</t>
  </si>
  <si>
    <t>Reprezentacija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</si>
  <si>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</si>
  <si>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</si>
  <si>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</si>
  <si>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</si>
  <si>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</si>
  <si>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</si>
  <si>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r>
      <t>Ak</t>
    </r>
    <r>
      <rPr>
        <b/>
        <sz val="8"/>
        <color indexed="8"/>
        <rFont val="Arial"/>
        <family val="2"/>
      </rPr>
      <t>tivnost:A00303</t>
    </r>
  </si>
  <si>
    <t>Izvor:</t>
  </si>
  <si>
    <t>Bankarske usluge i usluge platnog prometa</t>
  </si>
  <si>
    <t>Držani proračun 5%</t>
  </si>
  <si>
    <t>Usluge Moslavina 5%</t>
  </si>
  <si>
    <t xml:space="preserve">Zatezne kamate </t>
  </si>
  <si>
    <t>KAPITALNI PROJEKT</t>
  </si>
  <si>
    <t>Rashodi za nabavu dugotrajne neproizvodne imovine</t>
  </si>
  <si>
    <t>K100301</t>
  </si>
  <si>
    <t xml:space="preserve">              Izvor:</t>
  </si>
  <si>
    <t>Rashodi za nabavu nefinancijske imovine</t>
  </si>
  <si>
    <t>Rashodi za nabavu dugotrajne neproizvedne imovine</t>
  </si>
  <si>
    <t>Materijalna imovina-prirodna bogatstva</t>
  </si>
  <si>
    <t>Ostala zemljišta</t>
  </si>
  <si>
    <t>Ostrala nematerijalna oprema-prijekti</t>
  </si>
  <si>
    <t>Program 1004:  Upravljanje imovinom</t>
  </si>
  <si>
    <t xml:space="preserve">Aktivnost: A 100401   </t>
  </si>
  <si>
    <t>Održavanje zgrada za redovno korištenje</t>
  </si>
  <si>
    <t xml:space="preserve">                Izvor:</t>
  </si>
  <si>
    <t xml:space="preserve">Kapitalni projekt:     </t>
  </si>
  <si>
    <t>Uređenje pučkih domova-Kompator</t>
  </si>
  <si>
    <t xml:space="preserve"> K 100401    </t>
  </si>
  <si>
    <t xml:space="preserve">               Izvor:</t>
  </si>
  <si>
    <t>Rashodi za nabavu dugotrajne proizvedne imovine</t>
  </si>
  <si>
    <t>Program:1005 Razvoj i sigurnost prometa</t>
  </si>
  <si>
    <t>Cvjetna ulica, Velika Ludina</t>
  </si>
  <si>
    <t xml:space="preserve"> K 100501</t>
  </si>
  <si>
    <t>Funkcija:04 Ekonomski poslovi</t>
  </si>
  <si>
    <t xml:space="preserve">Program:1006 </t>
  </si>
  <si>
    <t>Opremanje uredskog prostora</t>
  </si>
  <si>
    <t>Rashodi za nabavu dugotrajne proizvodne imovine</t>
  </si>
  <si>
    <t>K100601</t>
  </si>
  <si>
    <t>Uredska oprema i namještaj</t>
  </si>
  <si>
    <t>Nematerijalna proizvedna imovina</t>
  </si>
  <si>
    <t>VATROGASTVO I CIVILNA ZAŠTITA</t>
  </si>
  <si>
    <t>Program 1007:  Organiziranje i provođenje zaštite i spašavanja</t>
  </si>
  <si>
    <t xml:space="preserve">Aktivnost: A 100701    </t>
  </si>
  <si>
    <t>Osnovna djelatnost zaštite od požara    VZO općine</t>
  </si>
  <si>
    <t>Funkcija: 03 Javni red i sigurnost</t>
  </si>
  <si>
    <t xml:space="preserve">                  Izvor:</t>
  </si>
  <si>
    <t xml:space="preserve">Tekuće donacije </t>
  </si>
  <si>
    <t xml:space="preserve">Aktivnost: A 100702    </t>
  </si>
  <si>
    <t>Civilna zaštita</t>
  </si>
  <si>
    <t xml:space="preserve">Aktivnost: A 100703    </t>
  </si>
  <si>
    <t>Hrvatska gorska služba spašavanja</t>
  </si>
  <si>
    <t>KOMUNALNA  INFRASTRUKTURA</t>
  </si>
  <si>
    <t>Program 1008: Održavanje objekata i uređaja kom. infrastrukture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</si>
  <si>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</si>
  <si>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</si>
  <si>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Funkcija: 04 Ekonomski poslovi</t>
  </si>
  <si>
    <t xml:space="preserve">Aktivnost: A 100802                 </t>
  </si>
  <si>
    <t xml:space="preserve">Održavanje cesta u zimskim uvjetima                  </t>
  </si>
  <si>
    <t xml:space="preserve">Aktivnost: A 100803                      </t>
  </si>
  <si>
    <t xml:space="preserve">Održavanje javnih i zelenih površina </t>
  </si>
  <si>
    <t xml:space="preserve">               </t>
  </si>
  <si>
    <t xml:space="preserve">Aktivnost: A 100804    </t>
  </si>
  <si>
    <t xml:space="preserve"> Rashodi za uređaje i javnu rasvjetu</t>
  </si>
  <si>
    <t>Aktivnost A100805</t>
  </si>
  <si>
    <t>Popravak i nabava prometnih znakova</t>
  </si>
  <si>
    <r>
      <t>Funkcija</t>
    </r>
    <r>
      <rPr>
        <sz val="8"/>
        <color indexed="8"/>
        <rFont val="Arial"/>
        <family val="2"/>
      </rPr>
      <t xml:space="preserve">: </t>
    </r>
    <r>
      <rPr>
        <b/>
        <sz val="8"/>
        <color indexed="8"/>
        <rFont val="Arial"/>
        <family val="2"/>
      </rPr>
      <t>04 Ekonomski poslovi</t>
    </r>
  </si>
  <si>
    <t xml:space="preserve">GOSPODARSTVO                                         </t>
  </si>
  <si>
    <t>Program 1009:  Potpora u poljoprivredi</t>
  </si>
  <si>
    <t xml:space="preserve">Aktivnost: A 100901  </t>
  </si>
  <si>
    <t>Poticaji u poljoprivredi</t>
  </si>
  <si>
    <t>Subvencije poljoprivrednicima</t>
  </si>
  <si>
    <t xml:space="preserve">Aktivnost: A 100902  </t>
  </si>
  <si>
    <t>Sufinanciranje troška osjemenjivanja krava plotkinja</t>
  </si>
  <si>
    <t xml:space="preserve">Aktivnost: A100903                                                            </t>
  </si>
  <si>
    <t xml:space="preserve">Naknada štete      </t>
  </si>
  <si>
    <t>Funkcija: 04 Opće javne usluge</t>
  </si>
  <si>
    <t xml:space="preserve">Naknada štete </t>
  </si>
  <si>
    <t>Program 1010 Jačanje gospodarstva</t>
  </si>
  <si>
    <t xml:space="preserve">Aktivnost: A 101001  </t>
  </si>
  <si>
    <t>Subvencije (Moslavina d.o.o.)</t>
  </si>
  <si>
    <t xml:space="preserve">Subvencije trgovačkim društvima u javnom sektoru                        </t>
  </si>
  <si>
    <t>Kredit za komunalnu zonu</t>
  </si>
  <si>
    <t>Sufinanciranje CS Mala Ludina</t>
  </si>
  <si>
    <t xml:space="preserve">Aktivnost: A 101002 </t>
  </si>
  <si>
    <t>Sufinanciranje kamata</t>
  </si>
  <si>
    <t>sufinanciranje kamata</t>
  </si>
  <si>
    <t>ŠKOLSTVO</t>
  </si>
  <si>
    <t>Program 1011: Javne potrebe iznad standarda u školstvu</t>
  </si>
  <si>
    <t xml:space="preserve">Aktivnost: A101101  </t>
  </si>
  <si>
    <t xml:space="preserve"> Sufinanciranje troškova školske kuhinje</t>
  </si>
  <si>
    <t xml:space="preserve">  u OSNOVNOJ ŠKOLI LUDINA</t>
  </si>
  <si>
    <t>Funkcija: 09 Obrazovanje</t>
  </si>
  <si>
    <t xml:space="preserve">                 Izvor:</t>
  </si>
  <si>
    <t xml:space="preserve">Aktivnost A 101102:   </t>
  </si>
  <si>
    <t>Ostale tekuće donacije-uređenje područnih škola</t>
  </si>
  <si>
    <t xml:space="preserve">   </t>
  </si>
  <si>
    <t>OSNOVNA ŠKOLA LUDINA</t>
  </si>
  <si>
    <r>
      <t>T</t>
    </r>
    <r>
      <rPr>
        <sz val="8"/>
        <color indexed="8"/>
        <rFont val="Arial"/>
        <family val="2"/>
      </rPr>
      <t xml:space="preserve">ekuće donacije </t>
    </r>
  </si>
  <si>
    <t xml:space="preserve">Aktivnost A 101103:   </t>
  </si>
  <si>
    <t xml:space="preserve"> Ostale tekuće donacije-škola plivanja</t>
  </si>
  <si>
    <t xml:space="preserve">Aktivnost A 101104: </t>
  </si>
  <si>
    <t>Stipendije i školarine</t>
  </si>
  <si>
    <t>Naknade građanima i kućanstvima na temelju osiguranja i druge naknade</t>
  </si>
  <si>
    <t>Ostale naknade građanima i kućanstvima iz proračuna</t>
  </si>
  <si>
    <t xml:space="preserve">Aktivnost A 101105: </t>
  </si>
  <si>
    <t>Sufinanciranje učeničkih domova</t>
  </si>
  <si>
    <t>SOCIJALNA SKRB</t>
  </si>
  <si>
    <t>Program 1012: Socijalna skrb</t>
  </si>
  <si>
    <t xml:space="preserve">Aktivnost A 101201:                        </t>
  </si>
  <si>
    <t xml:space="preserve">Pomoć za stanovanje, jednokratne pomoći   </t>
  </si>
  <si>
    <t>Funkcija: 10 Socijalna skrb</t>
  </si>
  <si>
    <t>Naknade građanima i kućanstvima u novcu</t>
  </si>
  <si>
    <t xml:space="preserve">Aktivnost A 101202:                  </t>
  </si>
  <si>
    <t xml:space="preserve">Jednokratne novčane pomoći roditeljima-novorođenčad </t>
  </si>
  <si>
    <t xml:space="preserve">Aktivnost A 101203:         </t>
  </si>
  <si>
    <t xml:space="preserve">Podmirenje troškova drva za ogrijev   </t>
  </si>
  <si>
    <t>Program 1013: Zaštita, očuvanje i unapređenje zdravlja</t>
  </si>
  <si>
    <t xml:space="preserve">Aktivnost: A 101301 </t>
  </si>
  <si>
    <t>Deratizacija</t>
  </si>
  <si>
    <t>Funkcija: 07 Zdravstvo</t>
  </si>
  <si>
    <t>Aktivnost: A 101302</t>
  </si>
  <si>
    <t>Sanitarno-higijeničarski poslovi</t>
  </si>
  <si>
    <t xml:space="preserve">Aktivnost: A 101303 </t>
  </si>
  <si>
    <t>Troškovi prijevoza laboratorijskih uzoraka</t>
  </si>
  <si>
    <t xml:space="preserve">Funkcija:07 Zdravstvo </t>
  </si>
  <si>
    <t xml:space="preserve">PROGRAMSKA DJELATNOST SPORTA    </t>
  </si>
  <si>
    <t>Program 1014: Razvoj sporta i rekreacije</t>
  </si>
  <si>
    <t xml:space="preserve">Aktivnost A 101401    </t>
  </si>
  <si>
    <t xml:space="preserve"> NK " Sokol " </t>
  </si>
  <si>
    <t>Funkcija :08  Rekreacija, kultura i religija</t>
  </si>
  <si>
    <t xml:space="preserve">               Izvor: </t>
  </si>
  <si>
    <t xml:space="preserve">Aktivnost A 101402   </t>
  </si>
  <si>
    <t xml:space="preserve"> RK " Laurus " </t>
  </si>
  <si>
    <t xml:space="preserve">Aktivnost A 101403  </t>
  </si>
  <si>
    <t xml:space="preserve">   "Šaran"športsko ribolovna udruga</t>
  </si>
  <si>
    <t xml:space="preserve">Aktivnost A 101404   </t>
  </si>
  <si>
    <t>Ostala sportska društva</t>
  </si>
  <si>
    <t xml:space="preserve">ZAŠTITA OKOLIŠA    </t>
  </si>
  <si>
    <t>Program 1015: Zaštita okoliša</t>
  </si>
  <si>
    <t xml:space="preserve">Aktivnost A 101501   </t>
  </si>
  <si>
    <t>Odvoz i zbrinjavanje otpada, sanacija komunalne deponije</t>
  </si>
  <si>
    <t>Funkcija : 05 Zaštita okoliša</t>
  </si>
  <si>
    <t xml:space="preserve">Aktivnost A 101502  </t>
  </si>
  <si>
    <t xml:space="preserve"> Dimnjačarske i ekološke usluge</t>
  </si>
  <si>
    <t xml:space="preserve">Aktivnost A 101503   </t>
  </si>
  <si>
    <t>Čišćenje smetlišta</t>
  </si>
  <si>
    <t xml:space="preserve">Kapitalni projekt:    </t>
  </si>
  <si>
    <t xml:space="preserve">Izgradnja reciklažnog dvorišta </t>
  </si>
  <si>
    <t xml:space="preserve">K 101501  </t>
  </si>
  <si>
    <t>Pomoći</t>
  </si>
  <si>
    <t>Aktivnost: A 101502</t>
  </si>
  <si>
    <t>Zbrinjavanje ambalažnog otpada</t>
  </si>
  <si>
    <t xml:space="preserve"> DJELATNOST KULTURE        </t>
  </si>
  <si>
    <t>Program 1016:  Obnova sakralnih objekata</t>
  </si>
  <si>
    <t xml:space="preserve">Aktivnost A 101601   </t>
  </si>
  <si>
    <t xml:space="preserve"> Crkva Sv. Mihaela u V. Ludini</t>
  </si>
  <si>
    <r>
      <t>Funkcija: 08 Rekreacija, kultura i religij</t>
    </r>
    <r>
      <rPr>
        <b/>
        <sz val="10"/>
        <color indexed="8"/>
        <rFont val="Arial"/>
        <family val="2"/>
      </rPr>
      <t>a</t>
    </r>
  </si>
  <si>
    <t>Program 1017: Program očuvanja kulturne baštine</t>
  </si>
  <si>
    <t xml:space="preserve">Aktivnost A 101701    </t>
  </si>
  <si>
    <t xml:space="preserve">  KUD-a "Mijo Stuparić" </t>
  </si>
  <si>
    <t>Funkcija: 08 Rekreacija, kultura i religija</t>
  </si>
  <si>
    <t xml:space="preserve">Aktivnost A 101702 </t>
  </si>
  <si>
    <t>Promocije knjiga i očuvanje kulturne baštine</t>
  </si>
  <si>
    <t>RAZVOJ CIVILNOG DRUŠTVA</t>
  </si>
  <si>
    <t>Program 1018: Razvoj civilnog društva</t>
  </si>
  <si>
    <t>Aktivnost A 101801:</t>
  </si>
  <si>
    <t xml:space="preserve"> UHVIBDR Velika Ludina</t>
  </si>
  <si>
    <t>Aktivnost A 101802:</t>
  </si>
  <si>
    <t xml:space="preserve"> LAG Moslavina</t>
  </si>
  <si>
    <t>Funkcija: 10  Socijalna skrb</t>
  </si>
  <si>
    <t xml:space="preserve">Aktivnost A 101803 : </t>
  </si>
  <si>
    <t xml:space="preserve"> Humanitarna djelatnost Crvenog križa</t>
  </si>
  <si>
    <t xml:space="preserve">Aktivnost A 101804 : </t>
  </si>
  <si>
    <t xml:space="preserve"> Udruženje slijepih</t>
  </si>
  <si>
    <t>Aktivnost A 101805 :</t>
  </si>
  <si>
    <t>OSI Udruga osoba s invaliditetom</t>
  </si>
  <si>
    <t>Aktivnost A 101806 :</t>
  </si>
  <si>
    <t>Udruga stočara, voćara, vinogradara i…</t>
  </si>
  <si>
    <t>Aktivnost A 101807 :</t>
  </si>
  <si>
    <t>Ostale udruge</t>
  </si>
  <si>
    <t>GLAVA  00206</t>
  </si>
  <si>
    <t xml:space="preserve">JAVNE USTANOVE PREDŠKOLSKOG ODGOJA I OSNOVNOG OBRAZOVANJA   </t>
  </si>
  <si>
    <t>Program 1018:  Program predškolskog odgoja</t>
  </si>
  <si>
    <t xml:space="preserve">Aktivnost A 101801               </t>
  </si>
  <si>
    <t xml:space="preserve">Odgojno i administrativno tehničko osoblje   </t>
  </si>
  <si>
    <t>DJEČJI VRTIĆ LUDINA</t>
  </si>
  <si>
    <r>
      <t>F</t>
    </r>
    <r>
      <rPr>
        <b/>
        <sz val="8"/>
        <color indexed="8"/>
        <rFont val="Arial"/>
        <family val="2"/>
      </rPr>
      <t>unkcija: 09 Obrazovanje</t>
    </r>
  </si>
  <si>
    <t>projekt-dogradnja Vrtića</t>
  </si>
  <si>
    <t>GLAVA  00209</t>
  </si>
  <si>
    <t>Program 1019: Program javnih potreba u kulturi</t>
  </si>
  <si>
    <t xml:space="preserve">Aktivnost A 101901:   </t>
  </si>
  <si>
    <t xml:space="preserve"> Administrativno i tehničko osoblje</t>
  </si>
  <si>
    <t xml:space="preserve">KNJIŽNICA I ČITAONICA VELIKA LUDINA  </t>
  </si>
  <si>
    <t>Plaće za redovan rad</t>
  </si>
  <si>
    <t>Rashodi za nabavu neproizv.dugotrajne imov.</t>
  </si>
  <si>
    <t>Računalni programi</t>
  </si>
  <si>
    <t>Rashodi za nabavu proizv. dugotrajne imov.</t>
  </si>
  <si>
    <t>Knjige u knjižnici</t>
  </si>
  <si>
    <t>III</t>
  </si>
  <si>
    <t>ZAKLJUČNE ODREDBE</t>
  </si>
  <si>
    <t xml:space="preserve"> </t>
  </si>
  <si>
    <t xml:space="preserve">  I. Izmjene i dopune Proračuna  Općine Velika Ludina za 2017.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</si>
  <si>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snagu osmog dana od dana objave u "Službenim novinama" Općine Velika Ludina.</t>
  </si>
  <si>
    <t>OPĆINSKO VIJEĆE OPĆINE VELIKA LUDINA</t>
  </si>
  <si>
    <t>KLASA:</t>
  </si>
  <si>
    <t>400-06/17-01/01</t>
  </si>
  <si>
    <t>URBROJ:</t>
  </si>
  <si>
    <t>2176/19-02-17-3</t>
  </si>
  <si>
    <t>Predsjednik:</t>
  </si>
  <si>
    <t>_______________________</t>
  </si>
  <si>
    <t>Vjekoslav Kamenščak</t>
  </si>
  <si>
    <t xml:space="preserve">             </t>
  </si>
  <si>
    <t>Velika Ludina, 04.01.2017.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</si>
</sst>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_-* #,##0.00\ _k_n_-;\-* #,##0.00\ _k_n_-;_-* \-??\ _k_n_-;_-@_-"/>
    <numFmt numFmtId="168" formatCode="_-* #,##0.0\ _k_n_-;\-* #,##0.0\ _k_n_-;_-* \-??\ _k_n_-;_-@_-"/>
    <numFmt numFmtId="169" formatCode="0"/>
    <numFmt numFmtId="170" formatCode="0.00"/>
  </numFmts>
  <fonts count="2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22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6" fontId="0" fillId="0" borderId="0" xfId="20" applyNumberFormat="1">
      <alignment/>
      <protection/>
    </xf>
    <xf numFmtId="164" fontId="0" fillId="0" borderId="0" xfId="20">
      <alignment/>
      <protection/>
    </xf>
    <xf numFmtId="164" fontId="0" fillId="0" borderId="0" xfId="20" applyBorder="1" applyAlignment="1">
      <alignment horizontal="center"/>
      <protection/>
    </xf>
    <xf numFmtId="164" fontId="0" fillId="0" borderId="0" xfId="20" applyFill="1" applyBorder="1" applyAlignment="1">
      <alignment/>
      <protection/>
    </xf>
    <xf numFmtId="164" fontId="0" fillId="0" borderId="0" xfId="20" applyAlignment="1">
      <alignment vertical="top"/>
      <protection/>
    </xf>
    <xf numFmtId="164" fontId="0" fillId="0" borderId="0" xfId="20" applyFont="1" applyAlignment="1" applyProtection="1">
      <alignment vertical="top"/>
      <protection locked="0"/>
    </xf>
    <xf numFmtId="164" fontId="0" fillId="0" borderId="0" xfId="20" applyAlignment="1" applyProtection="1">
      <alignment vertical="top"/>
      <protection locked="0"/>
    </xf>
    <xf numFmtId="164" fontId="0" fillId="0" borderId="0" xfId="20" applyFont="1" applyAlignment="1" applyProtection="1">
      <alignment/>
      <protection locked="0"/>
    </xf>
    <xf numFmtId="164" fontId="0" fillId="0" borderId="0" xfId="20" applyAlignment="1" applyProtection="1">
      <alignment/>
      <protection locked="0"/>
    </xf>
    <xf numFmtId="164" fontId="0" fillId="0" borderId="0" xfId="20" applyFont="1" applyBorder="1" applyAlignment="1" applyProtection="1">
      <alignment horizontal="center"/>
      <protection locked="0"/>
    </xf>
    <xf numFmtId="164" fontId="1" fillId="0" borderId="0" xfId="20" applyFont="1" applyAlignment="1">
      <alignment horizontal="center"/>
      <protection/>
    </xf>
    <xf numFmtId="166" fontId="0" fillId="0" borderId="0" xfId="20" applyNumberFormat="1" applyAlignment="1">
      <alignment horizontal="center"/>
      <protection/>
    </xf>
    <xf numFmtId="164" fontId="2" fillId="0" borderId="0" xfId="20" applyFont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0" fillId="0" borderId="0" xfId="20" applyAlignme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0" xfId="20" applyFont="1" applyAlignment="1">
      <alignment/>
      <protection/>
    </xf>
    <xf numFmtId="164" fontId="0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6" fontId="1" fillId="0" borderId="0" xfId="20" applyNumberFormat="1" applyFont="1" applyAlignment="1">
      <alignment horizontal="right"/>
      <protection/>
    </xf>
    <xf numFmtId="164" fontId="0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/>
      <protection/>
    </xf>
    <xf numFmtId="164" fontId="0" fillId="0" borderId="0" xfId="20" applyBorder="1">
      <alignment/>
      <protection/>
    </xf>
    <xf numFmtId="164" fontId="0" fillId="0" borderId="0" xfId="20" applyFont="1" applyAlignment="1">
      <alignment horizontal="right"/>
      <protection/>
    </xf>
    <xf numFmtId="164" fontId="1" fillId="0" borderId="1" xfId="20" applyFont="1" applyBorder="1">
      <alignment/>
      <protection/>
    </xf>
    <xf numFmtId="166" fontId="1" fillId="0" borderId="2" xfId="20" applyNumberFormat="1" applyFont="1" applyBorder="1" applyAlignment="1">
      <alignment horizontal="right"/>
      <protection/>
    </xf>
    <xf numFmtId="164" fontId="0" fillId="0" borderId="2" xfId="20" applyBorder="1">
      <alignment/>
      <protection/>
    </xf>
    <xf numFmtId="164" fontId="0" fillId="0" borderId="2" xfId="20" applyFont="1" applyBorder="1">
      <alignment/>
      <protection/>
    </xf>
    <xf numFmtId="164" fontId="7" fillId="0" borderId="1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center"/>
      <protection/>
    </xf>
    <xf numFmtId="164" fontId="0" fillId="0" borderId="3" xfId="20" applyFont="1" applyFill="1" applyBorder="1" applyAlignment="1">
      <alignment horizontal="center"/>
      <protection/>
    </xf>
    <xf numFmtId="164" fontId="0" fillId="0" borderId="0" xfId="20" applyFill="1">
      <alignment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 applyAlignment="1">
      <alignment horizontal="right"/>
      <protection/>
    </xf>
    <xf numFmtId="164" fontId="0" fillId="0" borderId="5" xfId="20" applyBorder="1">
      <alignment/>
      <protection/>
    </xf>
    <xf numFmtId="164" fontId="0" fillId="0" borderId="5" xfId="20" applyFont="1" applyBorder="1">
      <alignment/>
      <protection/>
    </xf>
    <xf numFmtId="164" fontId="7" fillId="0" borderId="4" xfId="20" applyFont="1" applyBorder="1" applyAlignment="1">
      <alignment horizontal="center"/>
      <protection/>
    </xf>
    <xf numFmtId="164" fontId="0" fillId="0" borderId="6" xfId="20" applyBorder="1" applyAlignment="1">
      <alignment horizontal="center"/>
      <protection/>
    </xf>
    <xf numFmtId="164" fontId="0" fillId="0" borderId="6" xfId="20" applyFont="1" applyFill="1" applyBorder="1" applyAlignment="1">
      <alignment horizontal="center"/>
      <protection/>
    </xf>
    <xf numFmtId="164" fontId="0" fillId="0" borderId="7" xfId="20" applyFont="1" applyBorder="1" applyAlignment="1">
      <alignment horizontal="left"/>
      <protection/>
    </xf>
    <xf numFmtId="166" fontId="1" fillId="0" borderId="7" xfId="20" applyNumberFormat="1" applyFont="1" applyBorder="1" applyAlignment="1">
      <alignment horizontal="right"/>
      <protection/>
    </xf>
    <xf numFmtId="164" fontId="0" fillId="0" borderId="7" xfId="20" applyBorder="1">
      <alignment/>
      <protection/>
    </xf>
    <xf numFmtId="166" fontId="0" fillId="0" borderId="7" xfId="20" applyNumberFormat="1" applyBorder="1">
      <alignment/>
      <protection/>
    </xf>
    <xf numFmtId="166" fontId="6" fillId="0" borderId="7" xfId="20" applyNumberFormat="1" applyFont="1" applyBorder="1">
      <alignment/>
      <protection/>
    </xf>
    <xf numFmtId="166" fontId="0" fillId="0" borderId="7" xfId="20" applyNumberFormat="1" applyFill="1" applyBorder="1" applyAlignment="1">
      <alignment/>
      <protection/>
    </xf>
    <xf numFmtId="164" fontId="0" fillId="0" borderId="7" xfId="20" applyFont="1" applyBorder="1" applyAlignment="1">
      <alignment horizontal="left"/>
      <protection/>
    </xf>
    <xf numFmtId="164" fontId="0" fillId="0" borderId="0" xfId="20" applyFill="1" applyAlignment="1">
      <alignment horizontal="center"/>
      <protection/>
    </xf>
    <xf numFmtId="164" fontId="0" fillId="0" borderId="7" xfId="20" applyFont="1" applyFill="1" applyBorder="1" applyAlignment="1">
      <alignment horizontal="left"/>
      <protection/>
    </xf>
    <xf numFmtId="166" fontId="0" fillId="0" borderId="7" xfId="20" applyNumberFormat="1" applyFill="1" applyBorder="1">
      <alignment/>
      <protection/>
    </xf>
    <xf numFmtId="164" fontId="0" fillId="0" borderId="7" xfId="20" applyFill="1" applyBorder="1">
      <alignment/>
      <protection/>
    </xf>
    <xf numFmtId="166" fontId="6" fillId="0" borderId="7" xfId="20" applyNumberFormat="1" applyFont="1" applyFill="1" applyBorder="1">
      <alignment/>
      <protection/>
    </xf>
    <xf numFmtId="164" fontId="6" fillId="0" borderId="0" xfId="20" applyFont="1" applyFill="1" applyAlignment="1">
      <alignment horizontal="center"/>
      <protection/>
    </xf>
    <xf numFmtId="166" fontId="6" fillId="0" borderId="3" xfId="20" applyNumberFormat="1" applyFont="1" applyFill="1" applyBorder="1">
      <alignment/>
      <protection/>
    </xf>
    <xf numFmtId="164" fontId="6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 applyAlignment="1">
      <alignment horizontal="left"/>
      <protection/>
    </xf>
    <xf numFmtId="166" fontId="0" fillId="0" borderId="0" xfId="20" applyNumberFormat="1" applyFill="1" applyBorder="1">
      <alignment/>
      <protection/>
    </xf>
    <xf numFmtId="164" fontId="0" fillId="0" borderId="0" xfId="20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4" fontId="0" fillId="0" borderId="0" xfId="20" applyFont="1" applyFill="1" applyBorder="1" applyAlignment="1">
      <alignment/>
      <protection/>
    </xf>
    <xf numFmtId="164" fontId="4" fillId="0" borderId="0" xfId="20" applyFont="1" applyFill="1" applyAlignment="1">
      <alignment horizontal="center"/>
      <protection/>
    </xf>
    <xf numFmtId="164" fontId="4" fillId="0" borderId="0" xfId="20" applyFont="1" applyFill="1" applyBorder="1" applyAlignment="1">
      <alignment horizontal="left"/>
      <protection/>
    </xf>
    <xf numFmtId="164" fontId="0" fillId="0" borderId="0" xfId="20" applyFont="1" applyFill="1">
      <alignment/>
      <protection/>
    </xf>
    <xf numFmtId="164" fontId="0" fillId="0" borderId="7" xfId="20" applyFont="1" applyFill="1" applyBorder="1" applyAlignment="1">
      <alignment/>
      <protection/>
    </xf>
    <xf numFmtId="164" fontId="0" fillId="0" borderId="0" xfId="20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/>
      <protection/>
    </xf>
    <xf numFmtId="164" fontId="8" fillId="0" borderId="0" xfId="20" applyFont="1" applyFill="1" applyBorder="1" applyAlignment="1">
      <alignment/>
      <protection/>
    </xf>
    <xf numFmtId="164" fontId="0" fillId="0" borderId="7" xfId="20" applyFill="1" applyBorder="1" applyAlignment="1">
      <alignment/>
      <protection/>
    </xf>
    <xf numFmtId="164" fontId="0" fillId="0" borderId="7" xfId="20" applyFont="1" applyFill="1" applyBorder="1" applyAlignment="1">
      <alignment wrapText="1"/>
      <protection/>
    </xf>
    <xf numFmtId="164" fontId="4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Alignment="1">
      <alignment/>
      <protection/>
    </xf>
    <xf numFmtId="164" fontId="1" fillId="0" borderId="0" xfId="20" applyFont="1" applyAlignment="1">
      <alignment wrapText="1"/>
      <protection/>
    </xf>
    <xf numFmtId="164" fontId="0" fillId="0" borderId="0" xfId="20" applyBorder="1" applyAlignment="1">
      <alignment horizontal="left"/>
      <protection/>
    </xf>
    <xf numFmtId="164" fontId="1" fillId="0" borderId="0" xfId="20" applyFont="1" applyBorder="1" applyAlignment="1">
      <alignment wrapText="1"/>
      <protection/>
    </xf>
    <xf numFmtId="164" fontId="4" fillId="0" borderId="0" xfId="20" applyFont="1" applyAlignment="1">
      <alignment wrapText="1"/>
      <protection/>
    </xf>
    <xf numFmtId="164" fontId="6" fillId="0" borderId="0" xfId="20" applyFont="1">
      <alignment/>
      <protection/>
    </xf>
    <xf numFmtId="164" fontId="8" fillId="0" borderId="8" xfId="20" applyFont="1" applyBorder="1" applyAlignment="1" applyProtection="1">
      <alignment horizontal="center" vertical="center" wrapText="1"/>
      <protection/>
    </xf>
    <xf numFmtId="164" fontId="8" fillId="0" borderId="9" xfId="20" applyFont="1" applyBorder="1" applyAlignment="1" applyProtection="1">
      <alignment horizontal="center" vertical="center" wrapText="1"/>
      <protection/>
    </xf>
    <xf numFmtId="164" fontId="8" fillId="0" borderId="10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/>
      <protection/>
    </xf>
    <xf numFmtId="164" fontId="0" fillId="0" borderId="11" xfId="20" applyBorder="1" applyAlignment="1" applyProtection="1">
      <alignment horizontal="center"/>
      <protection/>
    </xf>
    <xf numFmtId="164" fontId="0" fillId="0" borderId="12" xfId="20" applyFont="1" applyBorder="1" applyAlignment="1" applyProtection="1">
      <alignment horizontal="center" wrapText="1"/>
      <protection/>
    </xf>
    <xf numFmtId="164" fontId="0" fillId="0" borderId="13" xfId="20" applyBorder="1" applyAlignment="1" applyProtection="1">
      <alignment horizontal="center"/>
      <protection/>
    </xf>
    <xf numFmtId="164" fontId="4" fillId="2" borderId="8" xfId="20" applyFont="1" applyFill="1" applyBorder="1" applyAlignment="1" applyProtection="1">
      <alignment horizontal="left"/>
      <protection/>
    </xf>
    <xf numFmtId="164" fontId="4" fillId="2" borderId="9" xfId="20" applyFont="1" applyFill="1" applyBorder="1" applyAlignment="1" applyProtection="1">
      <alignment wrapText="1"/>
      <protection/>
    </xf>
    <xf numFmtId="166" fontId="4" fillId="2" borderId="10" xfId="20" applyNumberFormat="1" applyFont="1" applyFill="1" applyBorder="1" applyProtection="1">
      <alignment/>
      <protection/>
    </xf>
    <xf numFmtId="164" fontId="6" fillId="3" borderId="14" xfId="20" applyFont="1" applyFill="1" applyBorder="1" applyAlignment="1" applyProtection="1">
      <alignment horizontal="left"/>
      <protection/>
    </xf>
    <xf numFmtId="164" fontId="5" fillId="3" borderId="15" xfId="20" applyFont="1" applyFill="1" applyBorder="1" applyAlignment="1" applyProtection="1">
      <alignment wrapText="1"/>
      <protection/>
    </xf>
    <xf numFmtId="166" fontId="6" fillId="3" borderId="16" xfId="20" applyNumberFormat="1" applyFont="1" applyFill="1" applyBorder="1" applyProtection="1">
      <alignment/>
      <protection/>
    </xf>
    <xf numFmtId="164" fontId="0" fillId="0" borderId="17" xfId="20" applyFont="1" applyBorder="1" applyAlignment="1" applyProtection="1">
      <alignment horizontal="left"/>
      <protection/>
    </xf>
    <xf numFmtId="164" fontId="1" fillId="0" borderId="18" xfId="20" applyFont="1" applyBorder="1" applyAlignment="1" applyProtection="1">
      <alignment wrapText="1"/>
      <protection/>
    </xf>
    <xf numFmtId="166" fontId="0" fillId="0" borderId="19" xfId="20" applyNumberFormat="1" applyFont="1" applyFill="1" applyBorder="1" applyProtection="1">
      <alignment/>
      <protection locked="0"/>
    </xf>
    <xf numFmtId="164" fontId="6" fillId="0" borderId="0" xfId="20" applyFont="1" applyBorder="1" applyAlignment="1" applyProtection="1">
      <alignment horizontal="left"/>
      <protection/>
    </xf>
    <xf numFmtId="164" fontId="5" fillId="0" borderId="0" xfId="20" applyFont="1" applyBorder="1" applyAlignment="1" applyProtection="1">
      <alignment wrapText="1"/>
      <protection/>
    </xf>
    <xf numFmtId="164" fontId="0" fillId="0" borderId="0" xfId="20" applyBorder="1" applyAlignment="1" applyProtection="1">
      <alignment horizontal="left"/>
      <protection/>
    </xf>
    <xf numFmtId="164" fontId="1" fillId="0" borderId="0" xfId="20" applyFont="1" applyBorder="1" applyAlignment="1" applyProtection="1">
      <alignment wrapText="1"/>
      <protection/>
    </xf>
    <xf numFmtId="164" fontId="4" fillId="0" borderId="0" xfId="20" applyFont="1" applyBorder="1" applyAlignment="1" applyProtection="1">
      <alignment horizontal="left"/>
      <protection/>
    </xf>
    <xf numFmtId="164" fontId="4" fillId="0" borderId="0" xfId="20" applyFont="1" applyBorder="1" applyAlignment="1" applyProtection="1">
      <alignment wrapText="1"/>
      <protection/>
    </xf>
    <xf numFmtId="164" fontId="1" fillId="0" borderId="11" xfId="20" applyFont="1" applyBorder="1" applyAlignment="1" applyProtection="1">
      <alignment horizontal="center"/>
      <protection/>
    </xf>
    <xf numFmtId="164" fontId="1" fillId="0" borderId="12" xfId="20" applyFont="1" applyBorder="1" applyAlignment="1" applyProtection="1">
      <alignment horizontal="center" wrapText="1"/>
      <protection/>
    </xf>
    <xf numFmtId="164" fontId="1" fillId="0" borderId="13" xfId="20" applyFont="1" applyBorder="1" applyAlignment="1" applyProtection="1">
      <alignment horizontal="center"/>
      <protection/>
    </xf>
    <xf numFmtId="164" fontId="1" fillId="0" borderId="0" xfId="20" applyFont="1" applyAlignment="1">
      <alignment horizontal="center"/>
      <protection/>
    </xf>
    <xf numFmtId="166" fontId="4" fillId="2" borderId="10" xfId="20" applyNumberFormat="1" applyFont="1" applyFill="1" applyBorder="1" applyAlignment="1" applyProtection="1">
      <alignment horizontal="right"/>
      <protection/>
    </xf>
    <xf numFmtId="164" fontId="4" fillId="2" borderId="17" xfId="20" applyFont="1" applyFill="1" applyBorder="1" applyAlignment="1" applyProtection="1">
      <alignment horizontal="left"/>
      <protection/>
    </xf>
    <xf numFmtId="164" fontId="4" fillId="2" borderId="18" xfId="20" applyFont="1" applyFill="1" applyBorder="1" applyAlignment="1" applyProtection="1">
      <alignment wrapText="1"/>
      <protection/>
    </xf>
    <xf numFmtId="166" fontId="4" fillId="2" borderId="19" xfId="20" applyNumberFormat="1" applyFont="1" applyFill="1" applyBorder="1" applyAlignment="1" applyProtection="1">
      <alignment horizontal="right"/>
      <protection/>
    </xf>
    <xf numFmtId="164" fontId="6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wrapText="1"/>
      <protection/>
    </xf>
    <xf numFmtId="164" fontId="0" fillId="0" borderId="0" xfId="20" applyFont="1" applyBorder="1" applyAlignment="1">
      <alignment horizontal="left"/>
      <protection/>
    </xf>
    <xf numFmtId="164" fontId="0" fillId="0" borderId="0" xfId="20" applyAlignment="1">
      <alignment horizontal="left"/>
      <protection/>
    </xf>
    <xf numFmtId="166" fontId="1" fillId="0" borderId="0" xfId="20" applyNumberFormat="1" applyFont="1" applyAlignment="1">
      <alignment wrapText="1"/>
      <protection/>
    </xf>
    <xf numFmtId="164" fontId="5" fillId="0" borderId="0" xfId="20" applyFont="1" applyAlignment="1" applyProtection="1">
      <alignment wrapText="1"/>
      <protection/>
    </xf>
    <xf numFmtId="166" fontId="5" fillId="0" borderId="0" xfId="20" applyNumberFormat="1" applyFont="1" applyAlignment="1" applyProtection="1">
      <alignment wrapText="1"/>
      <protection/>
    </xf>
    <xf numFmtId="164" fontId="6" fillId="0" borderId="0" xfId="20" applyFont="1" applyBorder="1" applyAlignment="1">
      <alignment/>
      <protection/>
    </xf>
    <xf numFmtId="164" fontId="6" fillId="0" borderId="0" xfId="20" applyFont="1" applyBorder="1">
      <alignment/>
      <protection/>
    </xf>
    <xf numFmtId="164" fontId="6" fillId="0" borderId="0" xfId="20" applyFont="1" applyProtection="1">
      <alignment/>
      <protection/>
    </xf>
    <xf numFmtId="164" fontId="4" fillId="0" borderId="0" xfId="20" applyFont="1" applyAlignment="1" applyProtection="1">
      <alignment horizontal="center" wrapText="1"/>
      <protection/>
    </xf>
    <xf numFmtId="166" fontId="5" fillId="0" borderId="0" xfId="20" applyNumberFormat="1" applyFont="1" applyAlignment="1" applyProtection="1">
      <alignment horizontal="center" wrapText="1"/>
      <protection/>
    </xf>
    <xf numFmtId="164" fontId="0" fillId="0" borderId="0" xfId="20" applyProtection="1">
      <alignment/>
      <protection/>
    </xf>
    <xf numFmtId="164" fontId="1" fillId="0" borderId="0" xfId="20" applyFont="1" applyAlignment="1" applyProtection="1">
      <alignment wrapText="1"/>
      <protection/>
    </xf>
    <xf numFmtId="166" fontId="1" fillId="0" borderId="0" xfId="20" applyNumberFormat="1" applyFont="1" applyAlignment="1" applyProtection="1">
      <alignment wrapText="1"/>
      <protection/>
    </xf>
    <xf numFmtId="164" fontId="6" fillId="0" borderId="8" xfId="20" applyFont="1" applyBorder="1" applyAlignment="1" applyProtection="1">
      <alignment horizontal="center" vertical="center" wrapText="1"/>
      <protection/>
    </xf>
    <xf numFmtId="164" fontId="6" fillId="0" borderId="9" xfId="20" applyFont="1" applyBorder="1" applyAlignment="1" applyProtection="1">
      <alignment horizontal="center" vertical="center" wrapText="1"/>
      <protection/>
    </xf>
    <xf numFmtId="164" fontId="6" fillId="0" borderId="20" xfId="20" applyFont="1" applyBorder="1" applyAlignment="1">
      <alignment horizontal="center" vertical="center" wrapText="1"/>
      <protection/>
    </xf>
    <xf numFmtId="164" fontId="6" fillId="0" borderId="9" xfId="20" applyFont="1" applyBorder="1" applyAlignment="1">
      <alignment horizontal="center" vertical="center"/>
      <protection/>
    </xf>
    <xf numFmtId="164" fontId="6" fillId="0" borderId="10" xfId="20" applyFont="1" applyBorder="1" applyAlignment="1">
      <alignment wrapText="1"/>
      <protection/>
    </xf>
    <xf numFmtId="164" fontId="1" fillId="0" borderId="8" xfId="20" applyFont="1" applyBorder="1" applyAlignment="1" applyProtection="1">
      <alignment horizontal="center"/>
      <protection/>
    </xf>
    <xf numFmtId="164" fontId="1" fillId="0" borderId="9" xfId="20" applyFont="1" applyBorder="1" applyAlignment="1" applyProtection="1">
      <alignment horizontal="center" wrapText="1"/>
      <protection/>
    </xf>
    <xf numFmtId="164" fontId="1" fillId="0" borderId="20" xfId="20" applyFont="1" applyBorder="1" applyAlignment="1" applyProtection="1">
      <alignment horizontal="center"/>
      <protection/>
    </xf>
    <xf numFmtId="164" fontId="1" fillId="0" borderId="9" xfId="20" applyFont="1" applyBorder="1" applyAlignment="1">
      <alignment horizontal="center"/>
      <protection/>
    </xf>
    <xf numFmtId="164" fontId="5" fillId="0" borderId="10" xfId="20" applyFont="1" applyBorder="1" applyAlignment="1">
      <alignment horizontal="center"/>
      <protection/>
    </xf>
    <xf numFmtId="164" fontId="2" fillId="0" borderId="11" xfId="20" applyFont="1" applyBorder="1" applyAlignment="1" applyProtection="1">
      <alignment horizontal="left" vertical="top"/>
      <protection/>
    </xf>
    <xf numFmtId="164" fontId="2" fillId="0" borderId="12" xfId="20" applyFont="1" applyBorder="1" applyAlignment="1" applyProtection="1">
      <alignment horizontal="left" wrapText="1"/>
      <protection/>
    </xf>
    <xf numFmtId="166" fontId="6" fillId="0" borderId="21" xfId="20" applyNumberFormat="1" applyFont="1" applyBorder="1" applyAlignment="1" applyProtection="1">
      <alignment horizontal="right"/>
      <protection/>
    </xf>
    <xf numFmtId="166" fontId="6" fillId="0" borderId="12" xfId="20" applyNumberFormat="1" applyFont="1" applyBorder="1">
      <alignment/>
      <protection/>
    </xf>
    <xf numFmtId="166" fontId="6" fillId="0" borderId="13" xfId="20" applyNumberFormat="1" applyFont="1" applyBorder="1" applyAlignment="1">
      <alignment/>
      <protection/>
    </xf>
    <xf numFmtId="164" fontId="9" fillId="4" borderId="8" xfId="20" applyFont="1" applyFill="1" applyBorder="1" applyAlignment="1" applyProtection="1">
      <alignment horizontal="left" vertical="top"/>
      <protection/>
    </xf>
    <xf numFmtId="164" fontId="9" fillId="4" borderId="9" xfId="20" applyFont="1" applyFill="1" applyBorder="1" applyAlignment="1" applyProtection="1">
      <alignment wrapText="1"/>
      <protection/>
    </xf>
    <xf numFmtId="166" fontId="6" fillId="4" borderId="20" xfId="20" applyNumberFormat="1" applyFont="1" applyFill="1" applyBorder="1" applyAlignment="1" applyProtection="1">
      <alignment horizontal="right"/>
      <protection/>
    </xf>
    <xf numFmtId="166" fontId="6" fillId="4" borderId="9" xfId="20" applyNumberFormat="1" applyFont="1" applyFill="1" applyBorder="1">
      <alignment/>
      <protection/>
    </xf>
    <xf numFmtId="166" fontId="6" fillId="4" borderId="10" xfId="20" applyNumberFormat="1" applyFont="1" applyFill="1" applyBorder="1" applyAlignment="1">
      <alignment/>
      <protection/>
    </xf>
    <xf numFmtId="164" fontId="6" fillId="3" borderId="22" xfId="20" applyFont="1" applyFill="1" applyBorder="1" applyAlignment="1" applyProtection="1">
      <alignment horizontal="left" vertical="top"/>
      <protection/>
    </xf>
    <xf numFmtId="164" fontId="6" fillId="3" borderId="6" xfId="20" applyFont="1" applyFill="1" applyBorder="1" applyAlignment="1" applyProtection="1">
      <alignment wrapText="1"/>
      <protection/>
    </xf>
    <xf numFmtId="166" fontId="6" fillId="3" borderId="4" xfId="20" applyNumberFormat="1" applyFont="1" applyFill="1" applyBorder="1" applyAlignment="1" applyProtection="1">
      <alignment horizontal="right"/>
      <protection/>
    </xf>
    <xf numFmtId="166" fontId="0" fillId="3" borderId="6" xfId="20" applyNumberFormat="1" applyFont="1" applyFill="1" applyBorder="1">
      <alignment/>
      <protection/>
    </xf>
    <xf numFmtId="166" fontId="6" fillId="3" borderId="23" xfId="20" applyNumberFormat="1" applyFont="1" applyFill="1" applyBorder="1" applyAlignment="1">
      <alignment/>
      <protection/>
    </xf>
    <xf numFmtId="164" fontId="0" fillId="5" borderId="24" xfId="20" applyFont="1" applyFill="1" applyBorder="1" applyAlignment="1" applyProtection="1">
      <alignment horizontal="left" vertical="top"/>
      <protection/>
    </xf>
    <xf numFmtId="164" fontId="0" fillId="5" borderId="7" xfId="20" applyFont="1" applyFill="1" applyBorder="1" applyAlignment="1" applyProtection="1">
      <alignment wrapText="1"/>
      <protection/>
    </xf>
    <xf numFmtId="166" fontId="0" fillId="5" borderId="25" xfId="20" applyNumberFormat="1" applyFont="1" applyFill="1" applyBorder="1" applyAlignment="1" applyProtection="1">
      <alignment horizontal="right"/>
      <protection/>
    </xf>
    <xf numFmtId="166" fontId="6" fillId="0" borderId="26" xfId="20" applyNumberFormat="1" applyFont="1" applyBorder="1" applyAlignment="1">
      <alignment/>
      <protection/>
    </xf>
    <xf numFmtId="164" fontId="6" fillId="3" borderId="24" xfId="20" applyFont="1" applyFill="1" applyBorder="1" applyAlignment="1" applyProtection="1">
      <alignment horizontal="left" vertical="top"/>
      <protection/>
    </xf>
    <xf numFmtId="164" fontId="6" fillId="3" borderId="7" xfId="20" applyFont="1" applyFill="1" applyBorder="1" applyAlignment="1" applyProtection="1">
      <alignment wrapText="1"/>
      <protection/>
    </xf>
    <xf numFmtId="166" fontId="6" fillId="3" borderId="25" xfId="20" applyNumberFormat="1" applyFont="1" applyFill="1" applyBorder="1" applyAlignment="1" applyProtection="1">
      <alignment horizontal="right"/>
      <protection/>
    </xf>
    <xf numFmtId="166" fontId="0" fillId="3" borderId="7" xfId="20" applyNumberFormat="1" applyFont="1" applyFill="1" applyBorder="1">
      <alignment/>
      <protection/>
    </xf>
    <xf numFmtId="166" fontId="6" fillId="3" borderId="26" xfId="20" applyNumberFormat="1" applyFont="1" applyFill="1" applyBorder="1" applyAlignment="1">
      <alignment/>
      <protection/>
    </xf>
    <xf numFmtId="164" fontId="0" fillId="0" borderId="0" xfId="20" applyFont="1" applyBorder="1" applyAlignment="1">
      <alignment/>
      <protection/>
    </xf>
    <xf numFmtId="166" fontId="0" fillId="3" borderId="7" xfId="20" applyNumberFormat="1" applyFill="1" applyBorder="1">
      <alignment/>
      <protection/>
    </xf>
    <xf numFmtId="166" fontId="6" fillId="3" borderId="26" xfId="20" applyNumberFormat="1" applyFont="1" applyFill="1" applyBorder="1" applyAlignment="1">
      <alignment/>
      <protection/>
    </xf>
    <xf numFmtId="164" fontId="6" fillId="3" borderId="24" xfId="20" applyFont="1" applyFill="1" applyBorder="1" applyAlignment="1" applyProtection="1">
      <alignment horizontal="left" vertical="top"/>
      <protection/>
    </xf>
    <xf numFmtId="164" fontId="0" fillId="5" borderId="11" xfId="20" applyFont="1" applyFill="1" applyBorder="1" applyAlignment="1" applyProtection="1">
      <alignment horizontal="left" vertical="top"/>
      <protection/>
    </xf>
    <xf numFmtId="164" fontId="0" fillId="5" borderId="12" xfId="20" applyFont="1" applyFill="1" applyBorder="1" applyAlignment="1" applyProtection="1">
      <alignment wrapText="1"/>
      <protection/>
    </xf>
    <xf numFmtId="166" fontId="0" fillId="5" borderId="21" xfId="20" applyNumberFormat="1" applyFont="1" applyFill="1" applyBorder="1" applyAlignment="1" applyProtection="1">
      <alignment horizontal="right"/>
      <protection/>
    </xf>
    <xf numFmtId="166" fontId="0" fillId="0" borderId="3" xfId="20" applyNumberFormat="1" applyBorder="1">
      <alignment/>
      <protection/>
    </xf>
    <xf numFmtId="166" fontId="6" fillId="0" borderId="27" xfId="20" applyNumberFormat="1" applyFont="1" applyBorder="1" applyAlignment="1">
      <alignment/>
      <protection/>
    </xf>
    <xf numFmtId="164" fontId="9" fillId="2" borderId="9" xfId="20" applyFont="1" applyFill="1" applyBorder="1" applyAlignment="1" applyProtection="1">
      <alignment wrapText="1"/>
      <protection/>
    </xf>
    <xf numFmtId="166" fontId="6" fillId="4" borderId="20" xfId="20" applyNumberFormat="1" applyFont="1" applyFill="1" applyBorder="1" applyProtection="1">
      <alignment/>
      <protection/>
    </xf>
    <xf numFmtId="164" fontId="6" fillId="3" borderId="22" xfId="20" applyFont="1" applyFill="1" applyBorder="1" applyAlignment="1" applyProtection="1">
      <alignment horizontal="left" vertical="top"/>
      <protection/>
    </xf>
    <xf numFmtId="164" fontId="6" fillId="3" borderId="6" xfId="20" applyFont="1" applyFill="1" applyBorder="1" applyAlignment="1" applyProtection="1">
      <alignment wrapText="1"/>
      <protection/>
    </xf>
    <xf numFmtId="166" fontId="6" fillId="3" borderId="4" xfId="20" applyNumberFormat="1" applyFont="1" applyFill="1" applyBorder="1" applyProtection="1">
      <alignment/>
      <protection/>
    </xf>
    <xf numFmtId="166" fontId="0" fillId="3" borderId="6" xfId="20" applyNumberFormat="1" applyFill="1" applyBorder="1">
      <alignment/>
      <protection/>
    </xf>
    <xf numFmtId="166" fontId="6" fillId="3" borderId="23" xfId="20" applyNumberFormat="1" applyFont="1" applyFill="1" applyBorder="1" applyAlignment="1">
      <alignment/>
      <protection/>
    </xf>
    <xf numFmtId="166" fontId="0" fillId="5" borderId="25" xfId="20" applyNumberFormat="1" applyFont="1" applyFill="1" applyBorder="1" applyProtection="1">
      <alignment/>
      <protection/>
    </xf>
    <xf numFmtId="164" fontId="0" fillId="3" borderId="24" xfId="20" applyFont="1" applyFill="1" applyBorder="1" applyAlignment="1" applyProtection="1">
      <alignment horizontal="left" vertical="top"/>
      <protection/>
    </xf>
    <xf numFmtId="164" fontId="0" fillId="3" borderId="7" xfId="20" applyFont="1" applyFill="1" applyBorder="1" applyAlignment="1" applyProtection="1">
      <alignment wrapText="1"/>
      <protection/>
    </xf>
    <xf numFmtId="166" fontId="0" fillId="3" borderId="25" xfId="20" applyNumberFormat="1" applyFont="1" applyFill="1" applyBorder="1" applyProtection="1">
      <alignment/>
      <protection/>
    </xf>
    <xf numFmtId="164" fontId="0" fillId="5" borderId="28" xfId="20" applyFont="1" applyFill="1" applyBorder="1" applyAlignment="1" applyProtection="1">
      <alignment horizontal="left" vertical="top"/>
      <protection/>
    </xf>
    <xf numFmtId="164" fontId="0" fillId="5" borderId="29" xfId="20" applyFont="1" applyFill="1" applyBorder="1" applyAlignment="1" applyProtection="1">
      <alignment wrapText="1"/>
      <protection/>
    </xf>
    <xf numFmtId="166" fontId="0" fillId="5" borderId="30" xfId="20" applyNumberFormat="1" applyFont="1" applyFill="1" applyBorder="1" applyProtection="1">
      <alignment/>
      <protection/>
    </xf>
    <xf numFmtId="166" fontId="0" fillId="0" borderId="29" xfId="20" applyNumberFormat="1" applyBorder="1">
      <alignment/>
      <protection/>
    </xf>
    <xf numFmtId="166" fontId="6" fillId="0" borderId="31" xfId="20" applyNumberFormat="1" applyFont="1" applyBorder="1" applyAlignment="1">
      <alignment/>
      <protection/>
    </xf>
    <xf numFmtId="166" fontId="1" fillId="0" borderId="0" xfId="20" applyNumberFormat="1" applyFont="1" applyAlignment="1">
      <alignment wrapText="1"/>
      <protection/>
    </xf>
    <xf numFmtId="164" fontId="0" fillId="0" borderId="0" xfId="20" applyBorder="1" applyAlignment="1">
      <alignment/>
      <protection/>
    </xf>
    <xf numFmtId="164" fontId="2" fillId="0" borderId="0" xfId="20" applyFont="1" applyProtection="1">
      <alignment/>
      <protection/>
    </xf>
    <xf numFmtId="164" fontId="2" fillId="0" borderId="0" xfId="20" applyFont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0" fillId="0" borderId="0" xfId="20" applyBorder="1" applyProtection="1">
      <alignment/>
      <protection/>
    </xf>
    <xf numFmtId="164" fontId="6" fillId="0" borderId="10" xfId="20" applyFont="1" applyBorder="1" applyAlignment="1">
      <alignment horizontal="center" wrapText="1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10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6" fillId="0" borderId="11" xfId="20" applyFont="1" applyBorder="1" applyAlignment="1" applyProtection="1">
      <alignment horizontal="center"/>
      <protection/>
    </xf>
    <xf numFmtId="164" fontId="6" fillId="0" borderId="12" xfId="20" applyFont="1" applyBorder="1" applyAlignment="1" applyProtection="1">
      <alignment horizontal="left" wrapText="1"/>
      <protection/>
    </xf>
    <xf numFmtId="166" fontId="0" fillId="0" borderId="12" xfId="20" applyNumberFormat="1" applyBorder="1">
      <alignment/>
      <protection/>
    </xf>
    <xf numFmtId="166" fontId="0" fillId="0" borderId="13" xfId="20" applyNumberFormat="1" applyBorder="1" applyAlignment="1">
      <alignment/>
      <protection/>
    </xf>
    <xf numFmtId="164" fontId="9" fillId="4" borderId="8" xfId="20" applyFont="1" applyFill="1" applyBorder="1" applyAlignment="1" applyProtection="1">
      <alignment horizontal="left"/>
      <protection/>
    </xf>
    <xf numFmtId="166" fontId="9" fillId="4" borderId="20" xfId="20" applyNumberFormat="1" applyFont="1" applyFill="1" applyBorder="1" applyAlignment="1" applyProtection="1">
      <alignment horizontal="right"/>
      <protection/>
    </xf>
    <xf numFmtId="164" fontId="6" fillId="3" borderId="22" xfId="20" applyFont="1" applyFill="1" applyBorder="1" applyAlignment="1" applyProtection="1">
      <alignment horizontal="left"/>
      <protection/>
    </xf>
    <xf numFmtId="166" fontId="6" fillId="3" borderId="4" xfId="20" applyNumberFormat="1" applyFont="1" applyFill="1" applyBorder="1" applyAlignment="1" applyProtection="1">
      <alignment horizontal="right"/>
      <protection/>
    </xf>
    <xf numFmtId="166" fontId="0" fillId="3" borderId="23" xfId="20" applyNumberFormat="1" applyFill="1" applyBorder="1" applyAlignment="1">
      <alignment/>
      <protection/>
    </xf>
    <xf numFmtId="164" fontId="0" fillId="0" borderId="24" xfId="20" applyFont="1" applyBorder="1" applyAlignment="1" applyProtection="1">
      <alignment horizontal="left"/>
      <protection/>
    </xf>
    <xf numFmtId="164" fontId="0" fillId="0" borderId="7" xfId="20" applyFont="1" applyBorder="1" applyAlignment="1" applyProtection="1">
      <alignment wrapText="1"/>
      <protection/>
    </xf>
    <xf numFmtId="166" fontId="0" fillId="0" borderId="25" xfId="20" applyNumberFormat="1" applyFont="1" applyFill="1" applyBorder="1" applyAlignment="1" applyProtection="1">
      <alignment horizontal="right"/>
      <protection/>
    </xf>
    <xf numFmtId="166" fontId="0" fillId="0" borderId="26" xfId="20" applyNumberFormat="1" applyBorder="1" applyAlignment="1">
      <alignment/>
      <protection/>
    </xf>
    <xf numFmtId="164" fontId="6" fillId="3" borderId="24" xfId="20" applyFont="1" applyFill="1" applyBorder="1" applyAlignment="1" applyProtection="1">
      <alignment horizontal="left"/>
      <protection/>
    </xf>
    <xf numFmtId="164" fontId="6" fillId="3" borderId="7" xfId="20" applyFont="1" applyFill="1" applyBorder="1" applyAlignment="1" applyProtection="1">
      <alignment wrapText="1"/>
      <protection/>
    </xf>
    <xf numFmtId="166" fontId="6" fillId="3" borderId="25" xfId="20" applyNumberFormat="1" applyFont="1" applyFill="1" applyBorder="1" applyAlignment="1" applyProtection="1">
      <alignment horizontal="right"/>
      <protection/>
    </xf>
    <xf numFmtId="166" fontId="0" fillId="3" borderId="26" xfId="20" applyNumberFormat="1" applyFill="1" applyBorder="1" applyAlignment="1">
      <alignment/>
      <protection/>
    </xf>
    <xf numFmtId="166" fontId="0" fillId="0" borderId="7" xfId="20" applyNumberFormat="1" applyBorder="1" applyAlignment="1">
      <alignment horizontal="center"/>
      <protection/>
    </xf>
    <xf numFmtId="164" fontId="6" fillId="3" borderId="24" xfId="20" applyFont="1" applyFill="1" applyBorder="1" applyAlignment="1" applyProtection="1">
      <alignment horizontal="left"/>
      <protection/>
    </xf>
    <xf numFmtId="164" fontId="0" fillId="0" borderId="24" xfId="20" applyFont="1" applyFill="1" applyBorder="1" applyAlignment="1" applyProtection="1">
      <alignment horizontal="left"/>
      <protection/>
    </xf>
    <xf numFmtId="164" fontId="0" fillId="0" borderId="7" xfId="20" applyFont="1" applyFill="1" applyBorder="1" applyAlignment="1" applyProtection="1">
      <alignment wrapText="1"/>
      <protection/>
    </xf>
    <xf numFmtId="166" fontId="0" fillId="0" borderId="25" xfId="20" applyNumberFormat="1" applyFont="1" applyFill="1" applyBorder="1" applyAlignment="1" applyProtection="1">
      <alignment horizontal="right"/>
      <protection/>
    </xf>
    <xf numFmtId="164" fontId="0" fillId="3" borderId="24" xfId="20" applyFont="1" applyFill="1" applyBorder="1" applyAlignment="1" applyProtection="1">
      <alignment horizontal="left"/>
      <protection/>
    </xf>
    <xf numFmtId="164" fontId="0" fillId="0" borderId="24" xfId="20" applyFont="1" applyBorder="1" applyAlignment="1" applyProtection="1">
      <alignment horizontal="left"/>
      <protection/>
    </xf>
    <xf numFmtId="164" fontId="6" fillId="3" borderId="24" xfId="20" applyFont="1" applyFill="1" applyBorder="1" applyAlignment="1" applyProtection="1">
      <alignment horizontal="left" wrapText="1"/>
      <protection/>
    </xf>
    <xf numFmtId="166" fontId="6" fillId="3" borderId="25" xfId="20" applyNumberFormat="1" applyFont="1" applyFill="1" applyBorder="1" applyAlignment="1" applyProtection="1">
      <alignment horizontal="right" wrapText="1"/>
      <protection/>
    </xf>
    <xf numFmtId="164" fontId="0" fillId="0" borderId="32" xfId="20" applyFont="1" applyBorder="1" applyAlignment="1" applyProtection="1">
      <alignment horizontal="left"/>
      <protection/>
    </xf>
    <xf numFmtId="164" fontId="0" fillId="0" borderId="3" xfId="20" applyFont="1" applyBorder="1" applyAlignment="1" applyProtection="1">
      <alignment wrapText="1"/>
      <protection/>
    </xf>
    <xf numFmtId="166" fontId="0" fillId="0" borderId="1" xfId="20" applyNumberFormat="1" applyFont="1" applyFill="1" applyBorder="1" applyAlignment="1" applyProtection="1">
      <alignment horizontal="right"/>
      <protection/>
    </xf>
    <xf numFmtId="166" fontId="0" fillId="0" borderId="27" xfId="20" applyNumberFormat="1" applyBorder="1" applyAlignment="1">
      <alignment/>
      <protection/>
    </xf>
    <xf numFmtId="164" fontId="0" fillId="0" borderId="28" xfId="20" applyFont="1" applyFill="1" applyBorder="1" applyAlignment="1" applyProtection="1">
      <alignment horizontal="left"/>
      <protection/>
    </xf>
    <xf numFmtId="164" fontId="0" fillId="0" borderId="29" xfId="20" applyFont="1" applyBorder="1" applyAlignment="1">
      <alignment wrapText="1"/>
      <protection/>
    </xf>
    <xf numFmtId="166" fontId="0" fillId="0" borderId="30" xfId="20" applyNumberFormat="1" applyFont="1" applyFill="1" applyBorder="1" applyAlignment="1" applyProtection="1">
      <alignment horizontal="right"/>
      <protection/>
    </xf>
    <xf numFmtId="166" fontId="0" fillId="0" borderId="31" xfId="20" applyNumberFormat="1" applyBorder="1" applyAlignment="1">
      <alignment/>
      <protection/>
    </xf>
    <xf numFmtId="164" fontId="0" fillId="0" borderId="0" xfId="20" applyFill="1" applyBorder="1" applyAlignment="1">
      <alignment horizontal="left"/>
      <protection/>
    </xf>
    <xf numFmtId="164" fontId="1" fillId="0" borderId="0" xfId="20" applyFont="1" applyFill="1" applyBorder="1" applyAlignment="1">
      <alignment wrapText="1"/>
      <protection/>
    </xf>
    <xf numFmtId="164" fontId="1" fillId="0" borderId="0" xfId="20" applyFont="1" applyFill="1" applyBorder="1">
      <alignment/>
      <protection/>
    </xf>
    <xf numFmtId="164" fontId="6" fillId="0" borderId="0" xfId="20" applyFont="1" applyFill="1" applyBorder="1" applyProtection="1">
      <alignment/>
      <protection/>
    </xf>
    <xf numFmtId="164" fontId="5" fillId="0" borderId="0" xfId="20" applyFont="1" applyFill="1" applyBorder="1" applyAlignment="1" applyProtection="1">
      <alignment horizontal="center" wrapText="1"/>
      <protection/>
    </xf>
    <xf numFmtId="164" fontId="0" fillId="0" borderId="0" xfId="20" applyFill="1" applyBorder="1" applyProtection="1">
      <alignment/>
      <protection/>
    </xf>
    <xf numFmtId="164" fontId="1" fillId="0" borderId="0" xfId="20" applyFont="1" applyFill="1" applyBorder="1" applyAlignment="1" applyProtection="1">
      <alignment wrapText="1"/>
      <protection/>
    </xf>
    <xf numFmtId="164" fontId="0" fillId="0" borderId="0" xfId="20" applyFill="1" applyBorder="1" applyAlignment="1" applyProtection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center" vertical="center" wrapText="1"/>
      <protection/>
    </xf>
    <xf numFmtId="164" fontId="7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center"/>
      <protection/>
    </xf>
    <xf numFmtId="164" fontId="1" fillId="0" borderId="0" xfId="20" applyFont="1" applyFill="1" applyBorder="1" applyAlignment="1" applyProtection="1">
      <alignment horizontal="center" wrapText="1"/>
      <protection/>
    </xf>
    <xf numFmtId="164" fontId="10" fillId="0" borderId="0" xfId="20" applyFont="1" applyFill="1" applyBorder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wrapText="1"/>
      <protection/>
    </xf>
    <xf numFmtId="166" fontId="10" fillId="0" borderId="0" xfId="20" applyNumberFormat="1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wrapText="1"/>
      <protection/>
    </xf>
    <xf numFmtId="166" fontId="6" fillId="0" borderId="0" xfId="20" applyNumberFormat="1" applyFont="1" applyFill="1" applyBorder="1" applyProtection="1">
      <alignment/>
      <protection/>
    </xf>
    <xf numFmtId="164" fontId="0" fillId="0" borderId="0" xfId="20" applyFont="1" applyFill="1" applyBorder="1" applyAlignment="1" applyProtection="1">
      <alignment horizontal="left"/>
      <protection/>
    </xf>
    <xf numFmtId="166" fontId="0" fillId="0" borderId="0" xfId="20" applyNumberFormat="1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wrapText="1"/>
      <protection/>
    </xf>
    <xf numFmtId="166" fontId="6" fillId="0" borderId="0" xfId="20" applyNumberFormat="1" applyFont="1" applyFill="1" applyBorder="1" applyProtection="1">
      <alignment/>
      <protection/>
    </xf>
    <xf numFmtId="164" fontId="0" fillId="0" borderId="0" xfId="20" applyFont="1" applyFill="1" applyBorder="1" applyAlignment="1" applyProtection="1">
      <alignment horizontal="left"/>
      <protection/>
    </xf>
    <xf numFmtId="164" fontId="2" fillId="0" borderId="0" xfId="20" applyFont="1" applyBorder="1" applyAlignment="1" applyProtection="1">
      <alignment horizontal="center"/>
      <protection/>
    </xf>
    <xf numFmtId="164" fontId="0" fillId="0" borderId="14" xfId="20" applyFont="1" applyBorder="1" applyAlignment="1" applyProtection="1">
      <alignment horizontal="center" vertical="center" wrapText="1"/>
      <protection/>
    </xf>
    <xf numFmtId="164" fontId="6" fillId="0" borderId="15" xfId="20" applyFont="1" applyBorder="1" applyAlignment="1" applyProtection="1">
      <alignment horizontal="center" vertical="center" wrapText="1"/>
      <protection/>
    </xf>
    <xf numFmtId="164" fontId="6" fillId="0" borderId="15" xfId="20" applyFont="1" applyBorder="1" applyAlignment="1">
      <alignment horizontal="center" vertical="center" wrapText="1"/>
      <protection/>
    </xf>
    <xf numFmtId="164" fontId="6" fillId="0" borderId="15" xfId="20" applyFont="1" applyBorder="1" applyAlignment="1">
      <alignment horizontal="center" wrapText="1"/>
      <protection/>
    </xf>
    <xf numFmtId="164" fontId="6" fillId="0" borderId="16" xfId="20" applyFont="1" applyBorder="1" applyAlignment="1">
      <alignment horizontal="center" wrapText="1"/>
      <protection/>
    </xf>
    <xf numFmtId="164" fontId="1" fillId="0" borderId="28" xfId="20" applyFont="1" applyBorder="1" applyAlignment="1" applyProtection="1">
      <alignment horizontal="center"/>
      <protection/>
    </xf>
    <xf numFmtId="164" fontId="1" fillId="0" borderId="29" xfId="20" applyFont="1" applyBorder="1" applyAlignment="1" applyProtection="1">
      <alignment horizontal="center" wrapText="1"/>
      <protection/>
    </xf>
    <xf numFmtId="164" fontId="1" fillId="0" borderId="29" xfId="20" applyFont="1" applyBorder="1" applyAlignment="1" applyProtection="1">
      <alignment horizontal="center"/>
      <protection/>
    </xf>
    <xf numFmtId="164" fontId="1" fillId="0" borderId="29" xfId="20" applyFont="1" applyBorder="1" applyAlignment="1">
      <alignment horizontal="center"/>
      <protection/>
    </xf>
    <xf numFmtId="164" fontId="1" fillId="0" borderId="31" xfId="20" applyFont="1" applyBorder="1" applyAlignment="1">
      <alignment horizontal="center"/>
      <protection/>
    </xf>
    <xf numFmtId="164" fontId="0" fillId="0" borderId="0" xfId="20" applyAlignment="1">
      <alignment wrapText="1"/>
      <protection/>
    </xf>
    <xf numFmtId="164" fontId="6" fillId="0" borderId="9" xfId="20" applyFont="1" applyBorder="1" applyAlignment="1" applyProtection="1">
      <alignment horizontal="left" wrapText="1"/>
      <protection/>
    </xf>
    <xf numFmtId="166" fontId="6" fillId="0" borderId="9" xfId="20" applyNumberFormat="1" applyFont="1" applyBorder="1" applyAlignment="1" applyProtection="1">
      <alignment/>
      <protection/>
    </xf>
    <xf numFmtId="166" fontId="6" fillId="0" borderId="9" xfId="20" applyNumberFormat="1" applyFont="1" applyBorder="1" applyAlignment="1">
      <alignment/>
      <protection/>
    </xf>
    <xf numFmtId="166" fontId="6" fillId="0" borderId="10" xfId="20" applyNumberFormat="1" applyFont="1" applyBorder="1" applyAlignment="1">
      <alignment/>
      <protection/>
    </xf>
    <xf numFmtId="164" fontId="10" fillId="6" borderId="8" xfId="20" applyFont="1" applyFill="1" applyBorder="1" applyAlignment="1" applyProtection="1">
      <alignment horizontal="left"/>
      <protection/>
    </xf>
    <xf numFmtId="164" fontId="10" fillId="6" borderId="9" xfId="20" applyFont="1" applyFill="1" applyBorder="1" applyAlignment="1" applyProtection="1">
      <alignment wrapText="1"/>
      <protection/>
    </xf>
    <xf numFmtId="166" fontId="10" fillId="6" borderId="9" xfId="20" applyNumberFormat="1" applyFont="1" applyFill="1" applyBorder="1" applyAlignment="1" applyProtection="1">
      <alignment horizontal="right"/>
      <protection/>
    </xf>
    <xf numFmtId="166" fontId="10" fillId="6" borderId="9" xfId="20" applyNumberFormat="1" applyFont="1" applyFill="1" applyBorder="1">
      <alignment/>
      <protection/>
    </xf>
    <xf numFmtId="166" fontId="10" fillId="6" borderId="10" xfId="20" applyNumberFormat="1" applyFont="1" applyFill="1" applyBorder="1">
      <alignment/>
      <protection/>
    </xf>
    <xf numFmtId="164" fontId="0" fillId="5" borderId="22" xfId="20" applyFont="1" applyFill="1" applyBorder="1" applyAlignment="1" applyProtection="1">
      <alignment horizontal="left"/>
      <protection/>
    </xf>
    <xf numFmtId="164" fontId="0" fillId="5" borderId="6" xfId="20" applyFont="1" applyFill="1" applyBorder="1" applyAlignment="1" applyProtection="1">
      <alignment wrapText="1"/>
      <protection/>
    </xf>
    <xf numFmtId="166" fontId="0" fillId="5" borderId="6" xfId="20" applyNumberFormat="1" applyFont="1" applyFill="1" applyBorder="1" applyAlignment="1" applyProtection="1">
      <alignment horizontal="right"/>
      <protection/>
    </xf>
    <xf numFmtId="166" fontId="0" fillId="0" borderId="6" xfId="20" applyNumberFormat="1" applyBorder="1">
      <alignment/>
      <protection/>
    </xf>
    <xf numFmtId="166" fontId="0" fillId="0" borderId="23" xfId="20" applyNumberFormat="1" applyBorder="1">
      <alignment/>
      <protection/>
    </xf>
    <xf numFmtId="164" fontId="6" fillId="0" borderId="0" xfId="20" applyFont="1" applyAlignment="1" applyProtection="1">
      <alignment horizontal="center" vertical="center" wrapText="1"/>
      <protection/>
    </xf>
    <xf numFmtId="166" fontId="6" fillId="0" borderId="0" xfId="20" applyNumberFormat="1" applyFont="1" applyAlignment="1" applyProtection="1">
      <alignment horizontal="center" vertical="center" wrapText="1"/>
      <protection/>
    </xf>
    <xf numFmtId="164" fontId="6" fillId="0" borderId="0" xfId="20" applyFont="1" applyAlignment="1">
      <alignment horizontal="center" vertical="center"/>
      <protection/>
    </xf>
    <xf numFmtId="164" fontId="0" fillId="5" borderId="24" xfId="20" applyFont="1" applyFill="1" applyBorder="1" applyAlignment="1" applyProtection="1">
      <alignment horizontal="left"/>
      <protection/>
    </xf>
    <xf numFmtId="166" fontId="0" fillId="5" borderId="7" xfId="20" applyNumberFormat="1" applyFont="1" applyFill="1" applyBorder="1" applyAlignment="1" applyProtection="1">
      <alignment horizontal="right"/>
      <protection/>
    </xf>
    <xf numFmtId="166" fontId="0" fillId="0" borderId="26" xfId="20" applyNumberFormat="1" applyBorder="1">
      <alignment/>
      <protection/>
    </xf>
    <xf numFmtId="164" fontId="0" fillId="5" borderId="32" xfId="20" applyFont="1" applyFill="1" applyBorder="1" applyAlignment="1" applyProtection="1">
      <alignment horizontal="left"/>
      <protection/>
    </xf>
    <xf numFmtId="164" fontId="0" fillId="5" borderId="3" xfId="20" applyFont="1" applyFill="1" applyBorder="1" applyAlignment="1" applyProtection="1">
      <alignment wrapText="1"/>
      <protection/>
    </xf>
    <xf numFmtId="166" fontId="0" fillId="5" borderId="3" xfId="20" applyNumberFormat="1" applyFont="1" applyFill="1" applyBorder="1" applyAlignment="1" applyProtection="1">
      <alignment horizontal="right"/>
      <protection/>
    </xf>
    <xf numFmtId="166" fontId="0" fillId="0" borderId="27" xfId="20" applyNumberFormat="1" applyBorder="1">
      <alignment/>
      <protection/>
    </xf>
    <xf numFmtId="166" fontId="10" fillId="6" borderId="9" xfId="20" applyNumberFormat="1" applyFont="1" applyFill="1" applyBorder="1" applyProtection="1">
      <alignment/>
      <protection/>
    </xf>
    <xf numFmtId="166" fontId="10" fillId="6" borderId="9" xfId="15" applyNumberFormat="1" applyFont="1" applyFill="1" applyBorder="1" applyAlignment="1" applyProtection="1">
      <alignment/>
      <protection/>
    </xf>
    <xf numFmtId="166" fontId="0" fillId="5" borderId="6" xfId="20" applyNumberFormat="1" applyFont="1" applyFill="1" applyBorder="1" applyProtection="1">
      <alignment/>
      <protection/>
    </xf>
    <xf numFmtId="164" fontId="0" fillId="5" borderId="28" xfId="20" applyFont="1" applyFill="1" applyBorder="1" applyAlignment="1" applyProtection="1">
      <alignment horizontal="left"/>
      <protection/>
    </xf>
    <xf numFmtId="166" fontId="0" fillId="5" borderId="29" xfId="20" applyNumberFormat="1" applyFont="1" applyFill="1" applyBorder="1" applyProtection="1">
      <alignment/>
      <protection/>
    </xf>
    <xf numFmtId="166" fontId="0" fillId="0" borderId="31" xfId="20" applyNumberFormat="1" applyBorder="1">
      <alignment/>
      <protection/>
    </xf>
    <xf numFmtId="164" fontId="0" fillId="5" borderId="0" xfId="20" applyFont="1" applyFill="1" applyBorder="1" applyAlignment="1" applyProtection="1">
      <alignment horizontal="left"/>
      <protection/>
    </xf>
    <xf numFmtId="164" fontId="0" fillId="5" borderId="0" xfId="20" applyFont="1" applyFill="1" applyBorder="1" applyAlignment="1" applyProtection="1">
      <alignment wrapText="1"/>
      <protection/>
    </xf>
    <xf numFmtId="166" fontId="0" fillId="5" borderId="0" xfId="20" applyNumberFormat="1" applyFont="1" applyFill="1" applyBorder="1" applyProtection="1">
      <alignment/>
      <protection/>
    </xf>
    <xf numFmtId="166" fontId="0" fillId="0" borderId="0" xfId="20" applyNumberFormat="1" applyBorder="1">
      <alignment/>
      <protection/>
    </xf>
    <xf numFmtId="164" fontId="0" fillId="0" borderId="8" xfId="20" applyBorder="1" applyAlignment="1">
      <alignment horizontal="left"/>
      <protection/>
    </xf>
    <xf numFmtId="164" fontId="10" fillId="0" borderId="9" xfId="20" applyFont="1" applyBorder="1" applyAlignment="1">
      <alignment wrapText="1"/>
      <protection/>
    </xf>
    <xf numFmtId="164" fontId="6" fillId="0" borderId="9" xfId="20" applyFont="1" applyBorder="1" applyAlignment="1">
      <alignment horizontal="center" vertical="center" wrapText="1"/>
      <protection/>
    </xf>
    <xf numFmtId="164" fontId="6" fillId="0" borderId="9" xfId="20" applyFont="1" applyBorder="1" applyAlignment="1">
      <alignment horizontal="center" wrapText="1"/>
      <protection/>
    </xf>
    <xf numFmtId="164" fontId="0" fillId="0" borderId="0" xfId="20" applyAlignment="1">
      <alignment horizontal="right"/>
      <protection/>
    </xf>
    <xf numFmtId="164" fontId="6" fillId="0" borderId="11" xfId="20" applyFont="1" applyBorder="1" applyAlignment="1">
      <alignment horizontal="left"/>
      <protection/>
    </xf>
    <xf numFmtId="164" fontId="10" fillId="0" borderId="12" xfId="20" applyFont="1" applyBorder="1" applyAlignment="1">
      <alignment wrapText="1"/>
      <protection/>
    </xf>
    <xf numFmtId="166" fontId="6" fillId="0" borderId="12" xfId="20" applyNumberFormat="1" applyFont="1" applyBorder="1" applyAlignment="1">
      <alignment wrapText="1"/>
      <protection/>
    </xf>
    <xf numFmtId="166" fontId="6" fillId="0" borderId="13" xfId="20" applyNumberFormat="1" applyFont="1" applyBorder="1">
      <alignment/>
      <protection/>
    </xf>
    <xf numFmtId="166" fontId="0" fillId="0" borderId="6" xfId="20" applyNumberFormat="1" applyBorder="1" applyAlignment="1">
      <alignment horizontal="right"/>
      <protection/>
    </xf>
    <xf numFmtId="166" fontId="0" fillId="5" borderId="7" xfId="20" applyNumberFormat="1" applyFont="1" applyFill="1" applyBorder="1" applyProtection="1">
      <alignment/>
      <protection/>
    </xf>
    <xf numFmtId="166" fontId="0" fillId="0" borderId="7" xfId="20" applyNumberFormat="1" applyBorder="1" applyAlignment="1">
      <alignment horizontal="right"/>
      <protection/>
    </xf>
    <xf numFmtId="166" fontId="0" fillId="5" borderId="3" xfId="20" applyNumberFormat="1" applyFont="1" applyFill="1" applyBorder="1" applyProtection="1">
      <alignment/>
      <protection/>
    </xf>
    <xf numFmtId="164" fontId="0" fillId="0" borderId="0" xfId="20" applyFont="1" applyProtection="1">
      <alignment/>
      <protection/>
    </xf>
    <xf numFmtId="164" fontId="1" fillId="0" borderId="0" xfId="20" applyFont="1" applyAlignment="1" applyProtection="1">
      <alignment horizontal="center" wrapText="1"/>
      <protection/>
    </xf>
    <xf numFmtId="164" fontId="0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/>
      <protection/>
    </xf>
    <xf numFmtId="164" fontId="0" fillId="0" borderId="0" xfId="20" applyAlignment="1" applyProtection="1">
      <alignment/>
      <protection/>
    </xf>
    <xf numFmtId="164" fontId="6" fillId="0" borderId="10" xfId="20" applyFont="1" applyBorder="1" applyAlignment="1">
      <alignment horizontal="center" vertical="center" wrapText="1"/>
      <protection/>
    </xf>
    <xf numFmtId="164" fontId="0" fillId="0" borderId="0" xfId="20" applyBorder="1" applyAlignment="1">
      <alignment horizontal="center" vertical="center"/>
      <protection/>
    </xf>
    <xf numFmtId="168" fontId="0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4" fontId="10" fillId="7" borderId="8" xfId="20" applyFont="1" applyFill="1" applyBorder="1" applyAlignment="1" applyProtection="1">
      <alignment horizontal="left" wrapText="1"/>
      <protection/>
    </xf>
    <xf numFmtId="164" fontId="10" fillId="7" borderId="9" xfId="20" applyFont="1" applyFill="1" applyBorder="1" applyAlignment="1" applyProtection="1">
      <alignment wrapText="1"/>
      <protection/>
    </xf>
    <xf numFmtId="166" fontId="10" fillId="7" borderId="10" xfId="20" applyNumberFormat="1" applyFont="1" applyFill="1" applyBorder="1" applyProtection="1">
      <alignment/>
      <protection/>
    </xf>
    <xf numFmtId="164" fontId="10" fillId="8" borderId="8" xfId="20" applyFont="1" applyFill="1" applyBorder="1" applyAlignment="1" applyProtection="1">
      <alignment horizontal="left" wrapText="1"/>
      <protection/>
    </xf>
    <xf numFmtId="164" fontId="10" fillId="8" borderId="9" xfId="20" applyFont="1" applyFill="1" applyBorder="1" applyAlignment="1" applyProtection="1">
      <alignment wrapText="1"/>
      <protection/>
    </xf>
    <xf numFmtId="166" fontId="10" fillId="8" borderId="10" xfId="20" applyNumberFormat="1" applyFont="1" applyFill="1" applyBorder="1" applyProtection="1">
      <alignment/>
      <protection/>
    </xf>
    <xf numFmtId="164" fontId="5" fillId="3" borderId="11" xfId="20" applyFont="1" applyFill="1" applyBorder="1" applyAlignment="1" applyProtection="1">
      <alignment horizontal="left" wrapText="1"/>
      <protection/>
    </xf>
    <xf numFmtId="164" fontId="5" fillId="3" borderId="6" xfId="20" applyFont="1" applyFill="1" applyBorder="1" applyAlignment="1" applyProtection="1">
      <alignment wrapText="1"/>
      <protection/>
    </xf>
    <xf numFmtId="166" fontId="6" fillId="3" borderId="13" xfId="20" applyNumberFormat="1" applyFont="1" applyFill="1" applyBorder="1" applyProtection="1">
      <alignment/>
      <protection/>
    </xf>
    <xf numFmtId="164" fontId="6" fillId="0" borderId="0" xfId="20" applyFont="1" applyFill="1">
      <alignment/>
      <protection/>
    </xf>
    <xf numFmtId="164" fontId="6" fillId="0" borderId="0" xfId="20" applyFont="1" applyFill="1" applyBorder="1">
      <alignment/>
      <protection/>
    </xf>
    <xf numFmtId="164" fontId="5" fillId="9" borderId="32" xfId="20" applyFont="1" applyFill="1" applyBorder="1" applyAlignment="1" applyProtection="1">
      <alignment horizontal="left" wrapText="1"/>
      <protection/>
    </xf>
    <xf numFmtId="164" fontId="5" fillId="9" borderId="33" xfId="20" applyFont="1" applyFill="1" applyBorder="1" applyAlignment="1" applyProtection="1">
      <alignment wrapText="1"/>
      <protection/>
    </xf>
    <xf numFmtId="166" fontId="6" fillId="9" borderId="27" xfId="20" applyNumberFormat="1" applyFont="1" applyFill="1" applyBorder="1" applyProtection="1">
      <alignment/>
      <protection/>
    </xf>
    <xf numFmtId="164" fontId="6" fillId="9" borderId="22" xfId="20" applyFont="1" applyFill="1" applyBorder="1" applyAlignment="1" applyProtection="1">
      <alignment horizontal="left" wrapText="1"/>
      <protection/>
    </xf>
    <xf numFmtId="166" fontId="6" fillId="9" borderId="23" xfId="20" applyNumberFormat="1" applyFont="1" applyFill="1" applyBorder="1" applyProtection="1">
      <alignment/>
      <protection/>
    </xf>
    <xf numFmtId="164" fontId="5" fillId="5" borderId="22" xfId="20" applyFont="1" applyFill="1" applyBorder="1" applyAlignment="1" applyProtection="1">
      <alignment horizontal="left" wrapText="1"/>
      <protection/>
    </xf>
    <xf numFmtId="164" fontId="1" fillId="5" borderId="7" xfId="20" applyFont="1" applyFill="1" applyBorder="1" applyAlignment="1" applyProtection="1">
      <alignment wrapText="1"/>
      <protection/>
    </xf>
    <xf numFmtId="166" fontId="0" fillId="5" borderId="26" xfId="20" applyNumberFormat="1" applyFont="1" applyFill="1" applyBorder="1" applyProtection="1">
      <alignment/>
      <protection/>
    </xf>
    <xf numFmtId="164" fontId="5" fillId="10" borderId="24" xfId="20" applyFont="1" applyFill="1" applyBorder="1" applyAlignment="1" applyProtection="1">
      <alignment horizontal="left" wrapText="1"/>
      <protection/>
    </xf>
    <xf numFmtId="164" fontId="5" fillId="10" borderId="7" xfId="20" applyFont="1" applyFill="1" applyBorder="1" applyAlignment="1" applyProtection="1">
      <alignment wrapText="1"/>
      <protection/>
    </xf>
    <xf numFmtId="166" fontId="6" fillId="10" borderId="26" xfId="20" applyNumberFormat="1" applyFont="1" applyFill="1" applyBorder="1" applyProtection="1">
      <alignment/>
      <protection/>
    </xf>
    <xf numFmtId="164" fontId="5" fillId="11" borderId="24" xfId="20" applyFont="1" applyFill="1" applyBorder="1" applyAlignment="1" applyProtection="1">
      <alignment horizontal="left" wrapText="1"/>
      <protection/>
    </xf>
    <xf numFmtId="164" fontId="5" fillId="11" borderId="7" xfId="20" applyFont="1" applyFill="1" applyBorder="1" applyAlignment="1" applyProtection="1">
      <alignment wrapText="1"/>
      <protection/>
    </xf>
    <xf numFmtId="166" fontId="6" fillId="11" borderId="26" xfId="20" applyNumberFormat="1" applyFont="1" applyFill="1" applyBorder="1" applyProtection="1">
      <alignment/>
      <protection/>
    </xf>
    <xf numFmtId="164" fontId="1" fillId="0" borderId="24" xfId="20" applyFont="1" applyBorder="1" applyAlignment="1" applyProtection="1">
      <alignment horizontal="left" wrapText="1"/>
      <protection/>
    </xf>
    <xf numFmtId="164" fontId="1" fillId="0" borderId="7" xfId="20" applyFont="1" applyBorder="1" applyAlignment="1" applyProtection="1">
      <alignment wrapText="1"/>
      <protection/>
    </xf>
    <xf numFmtId="166" fontId="0" fillId="5" borderId="26" xfId="20" applyNumberFormat="1" applyFont="1" applyFill="1" applyBorder="1" applyProtection="1">
      <alignment/>
      <protection/>
    </xf>
    <xf numFmtId="166" fontId="0" fillId="0" borderId="26" xfId="20" applyNumberFormat="1" applyFont="1" applyFill="1" applyBorder="1" applyProtection="1">
      <alignment/>
      <protection/>
    </xf>
    <xf numFmtId="164" fontId="5" fillId="3" borderId="32" xfId="20" applyFont="1" applyFill="1" applyBorder="1" applyAlignment="1" applyProtection="1">
      <alignment horizontal="left" wrapText="1"/>
      <protection/>
    </xf>
    <xf numFmtId="164" fontId="5" fillId="3" borderId="7" xfId="20" applyFont="1" applyFill="1" applyBorder="1" applyAlignment="1" applyProtection="1">
      <alignment wrapText="1"/>
      <protection/>
    </xf>
    <xf numFmtId="166" fontId="6" fillId="3" borderId="26" xfId="20" applyNumberFormat="1" applyFont="1" applyFill="1" applyBorder="1" applyProtection="1">
      <alignment/>
      <protection/>
    </xf>
    <xf numFmtId="164" fontId="5" fillId="9" borderId="34" xfId="20" applyFont="1" applyFill="1" applyBorder="1" applyAlignment="1" applyProtection="1">
      <alignment wrapText="1"/>
      <protection/>
    </xf>
    <xf numFmtId="164" fontId="5" fillId="9" borderId="22" xfId="20" applyFont="1" applyFill="1" applyBorder="1" applyAlignment="1" applyProtection="1">
      <alignment horizontal="left" wrapText="1"/>
      <protection/>
    </xf>
    <xf numFmtId="164" fontId="1" fillId="0" borderId="28" xfId="20" applyFont="1" applyBorder="1" applyAlignment="1" applyProtection="1">
      <alignment horizontal="left" wrapText="1"/>
      <protection/>
    </xf>
    <xf numFmtId="164" fontId="1" fillId="0" borderId="29" xfId="20" applyFont="1" applyBorder="1" applyAlignment="1" applyProtection="1">
      <alignment wrapText="1"/>
      <protection/>
    </xf>
    <xf numFmtId="166" fontId="0" fillId="0" borderId="31" xfId="20" applyNumberFormat="1" applyFont="1" applyFill="1" applyBorder="1" applyProtection="1">
      <alignment/>
      <protection/>
    </xf>
    <xf numFmtId="164" fontId="1" fillId="0" borderId="0" xfId="20" applyFont="1" applyBorder="1">
      <alignment/>
      <protection/>
    </xf>
    <xf numFmtId="164" fontId="12" fillId="0" borderId="35" xfId="20" applyFont="1" applyBorder="1" applyAlignment="1" applyProtection="1">
      <alignment horizontal="center" vertical="center" wrapText="1"/>
      <protection/>
    </xf>
    <xf numFmtId="164" fontId="12" fillId="0" borderId="36" xfId="20" applyFont="1" applyBorder="1" applyAlignment="1" applyProtection="1">
      <alignment horizontal="center" vertical="center" wrapText="1"/>
      <protection/>
    </xf>
    <xf numFmtId="164" fontId="12" fillId="0" borderId="20" xfId="20" applyFont="1" applyBorder="1" applyAlignment="1">
      <alignment horizontal="center" vertical="center" wrapText="1"/>
      <protection/>
    </xf>
    <xf numFmtId="164" fontId="2" fillId="0" borderId="20" xfId="20" applyFont="1" applyBorder="1" applyAlignment="1">
      <alignment horizontal="center" vertical="center"/>
      <protection/>
    </xf>
    <xf numFmtId="164" fontId="2" fillId="0" borderId="10" xfId="20" applyFont="1" applyBorder="1" applyAlignment="1">
      <alignment horizontal="center" vertical="center" wrapText="1"/>
      <protection/>
    </xf>
    <xf numFmtId="164" fontId="0" fillId="0" borderId="0" xfId="20" applyBorder="1" applyAlignment="1">
      <alignment vertical="center"/>
      <protection/>
    </xf>
    <xf numFmtId="164" fontId="13" fillId="0" borderId="37" xfId="20" applyFont="1" applyBorder="1" applyAlignment="1" applyProtection="1">
      <alignment horizontal="center"/>
      <protection/>
    </xf>
    <xf numFmtId="164" fontId="13" fillId="0" borderId="38" xfId="20" applyFont="1" applyBorder="1" applyAlignment="1" applyProtection="1">
      <alignment horizontal="center" wrapText="1"/>
      <protection/>
    </xf>
    <xf numFmtId="164" fontId="13" fillId="0" borderId="21" xfId="20" applyFont="1" applyBorder="1" applyAlignment="1" applyProtection="1">
      <alignment horizontal="center"/>
      <protection/>
    </xf>
    <xf numFmtId="164" fontId="1" fillId="0" borderId="21" xfId="20" applyFont="1" applyBorder="1" applyAlignment="1">
      <alignment horizontal="center" vertical="center"/>
      <protection/>
    </xf>
    <xf numFmtId="164" fontId="1" fillId="0" borderId="13" xfId="20" applyFont="1" applyBorder="1" applyAlignment="1">
      <alignment horizontal="center" vertical="center"/>
      <protection/>
    </xf>
    <xf numFmtId="164" fontId="12" fillId="7" borderId="35" xfId="20" applyFont="1" applyFill="1" applyBorder="1" applyAlignment="1" applyProtection="1">
      <alignment horizontal="left"/>
      <protection/>
    </xf>
    <xf numFmtId="164" fontId="14" fillId="7" borderId="9" xfId="20" applyFont="1" applyFill="1" applyBorder="1" applyAlignment="1" applyProtection="1">
      <alignment wrapText="1"/>
      <protection/>
    </xf>
    <xf numFmtId="166" fontId="15" fillId="7" borderId="20" xfId="20" applyNumberFormat="1" applyFont="1" applyFill="1" applyBorder="1" applyAlignment="1" applyProtection="1">
      <alignment horizontal="right" wrapText="1"/>
      <protection/>
    </xf>
    <xf numFmtId="166" fontId="6" fillId="7" borderId="20" xfId="20" applyNumberFormat="1" applyFont="1" applyFill="1" applyBorder="1" applyAlignment="1">
      <alignment vertical="center"/>
      <protection/>
    </xf>
    <xf numFmtId="166" fontId="6" fillId="7" borderId="10" xfId="20" applyNumberFormat="1" applyFont="1" applyFill="1" applyBorder="1" applyAlignment="1">
      <alignment vertical="center"/>
      <protection/>
    </xf>
    <xf numFmtId="164" fontId="12" fillId="8" borderId="35" xfId="20" applyFont="1" applyFill="1" applyBorder="1" applyAlignment="1" applyProtection="1">
      <alignment horizontal="left"/>
      <protection/>
    </xf>
    <xf numFmtId="164" fontId="12" fillId="8" borderId="9" xfId="20" applyFont="1" applyFill="1" applyBorder="1" applyAlignment="1" applyProtection="1">
      <alignment wrapText="1"/>
      <protection/>
    </xf>
    <xf numFmtId="166" fontId="15" fillId="8" borderId="9" xfId="20" applyNumberFormat="1" applyFont="1" applyFill="1" applyBorder="1" applyAlignment="1" applyProtection="1">
      <alignment horizontal="right" wrapText="1"/>
      <protection/>
    </xf>
    <xf numFmtId="166" fontId="16" fillId="8" borderId="39" xfId="20" applyNumberFormat="1" applyFont="1" applyFill="1" applyBorder="1" applyAlignment="1">
      <alignment vertical="center"/>
      <protection/>
    </xf>
    <xf numFmtId="166" fontId="6" fillId="8" borderId="10" xfId="20" applyNumberFormat="1" applyFont="1" applyFill="1" applyBorder="1" applyAlignment="1">
      <alignment vertical="center"/>
      <protection/>
    </xf>
    <xf numFmtId="164" fontId="15" fillId="3" borderId="22" xfId="20" applyFont="1" applyFill="1" applyBorder="1" applyAlignment="1" applyProtection="1">
      <alignment horizontal="left"/>
      <protection/>
    </xf>
    <xf numFmtId="166" fontId="15" fillId="3" borderId="4" xfId="20" applyNumberFormat="1" applyFont="1" applyFill="1" applyBorder="1" applyAlignment="1" applyProtection="1">
      <alignment horizontal="right" wrapText="1"/>
      <protection/>
    </xf>
    <xf numFmtId="164" fontId="0" fillId="3" borderId="4" xfId="20" applyFill="1" applyBorder="1" applyAlignment="1">
      <alignment vertical="center"/>
      <protection/>
    </xf>
    <xf numFmtId="166" fontId="0" fillId="3" borderId="23" xfId="20" applyNumberFormat="1" applyFill="1" applyBorder="1" applyAlignment="1">
      <alignment vertical="center"/>
      <protection/>
    </xf>
    <xf numFmtId="164" fontId="13" fillId="9" borderId="40" xfId="20" applyFont="1" applyFill="1" applyBorder="1" applyAlignment="1" applyProtection="1">
      <alignment horizontal="left"/>
      <protection/>
    </xf>
    <xf numFmtId="164" fontId="13" fillId="9" borderId="7" xfId="20" applyFont="1" applyFill="1" applyBorder="1" applyAlignment="1" applyProtection="1">
      <alignment wrapText="1"/>
      <protection/>
    </xf>
    <xf numFmtId="166" fontId="15" fillId="9" borderId="25" xfId="20" applyNumberFormat="1" applyFont="1" applyFill="1" applyBorder="1" applyAlignment="1" applyProtection="1">
      <alignment horizontal="right" wrapText="1"/>
      <protection/>
    </xf>
    <xf numFmtId="164" fontId="0" fillId="9" borderId="25" xfId="20" applyFill="1" applyBorder="1" applyAlignment="1">
      <alignment vertical="center"/>
      <protection/>
    </xf>
    <xf numFmtId="166" fontId="0" fillId="9" borderId="26" xfId="20" applyNumberFormat="1" applyFill="1" applyBorder="1" applyAlignment="1">
      <alignment vertical="center"/>
      <protection/>
    </xf>
    <xf numFmtId="164" fontId="13" fillId="9" borderId="41" xfId="20" applyFont="1" applyFill="1" applyBorder="1" applyAlignment="1" applyProtection="1">
      <alignment horizontal="left"/>
      <protection/>
    </xf>
    <xf numFmtId="166" fontId="15" fillId="9" borderId="4" xfId="20" applyNumberFormat="1" applyFont="1" applyFill="1" applyBorder="1" applyAlignment="1" applyProtection="1">
      <alignment horizontal="right" wrapText="1"/>
      <protection/>
    </xf>
    <xf numFmtId="164" fontId="17" fillId="5" borderId="24" xfId="20" applyFont="1" applyFill="1" applyBorder="1" applyAlignment="1" applyProtection="1">
      <alignment horizontal="left"/>
      <protection/>
    </xf>
    <xf numFmtId="164" fontId="17" fillId="5" borderId="7" xfId="20" applyFont="1" applyFill="1" applyBorder="1" applyAlignment="1" applyProtection="1">
      <alignment wrapText="1"/>
      <protection/>
    </xf>
    <xf numFmtId="166" fontId="18" fillId="5" borderId="25" xfId="20" applyNumberFormat="1" applyFont="1" applyFill="1" applyBorder="1" applyAlignment="1" applyProtection="1">
      <alignment horizontal="right" wrapText="1"/>
      <protection/>
    </xf>
    <xf numFmtId="164" fontId="0" fillId="0" borderId="25" xfId="20" applyBorder="1" applyAlignment="1">
      <alignment vertical="center"/>
      <protection/>
    </xf>
    <xf numFmtId="166" fontId="0" fillId="0" borderId="26" xfId="20" applyNumberFormat="1" applyBorder="1" applyAlignment="1">
      <alignment vertical="center"/>
      <protection/>
    </xf>
    <xf numFmtId="164" fontId="6" fillId="5" borderId="0" xfId="20" applyFont="1" applyFill="1">
      <alignment/>
      <protection/>
    </xf>
    <xf numFmtId="164" fontId="13" fillId="10" borderId="24" xfId="20" applyFont="1" applyFill="1" applyBorder="1" applyAlignment="1" applyProtection="1">
      <alignment horizontal="left"/>
      <protection/>
    </xf>
    <xf numFmtId="164" fontId="13" fillId="10" borderId="7" xfId="20" applyFont="1" applyFill="1" applyBorder="1" applyAlignment="1" applyProtection="1">
      <alignment wrapText="1"/>
      <protection/>
    </xf>
    <xf numFmtId="166" fontId="13" fillId="10" borderId="25" xfId="20" applyNumberFormat="1" applyFont="1" applyFill="1" applyBorder="1" applyAlignment="1" applyProtection="1">
      <alignment horizontal="right" wrapText="1"/>
      <protection/>
    </xf>
    <xf numFmtId="164" fontId="0" fillId="10" borderId="25" xfId="20" applyFill="1" applyBorder="1" applyAlignment="1">
      <alignment vertical="center"/>
      <protection/>
    </xf>
    <xf numFmtId="166" fontId="0" fillId="10" borderId="26" xfId="20" applyNumberFormat="1" applyFill="1" applyBorder="1" applyAlignment="1">
      <alignment vertical="center"/>
      <protection/>
    </xf>
    <xf numFmtId="164" fontId="13" fillId="12" borderId="24" xfId="20" applyFont="1" applyFill="1" applyBorder="1" applyAlignment="1" applyProtection="1">
      <alignment horizontal="left"/>
      <protection/>
    </xf>
    <xf numFmtId="164" fontId="13" fillId="12" borderId="7" xfId="20" applyFont="1" applyFill="1" applyBorder="1" applyAlignment="1" applyProtection="1">
      <alignment wrapText="1"/>
      <protection/>
    </xf>
    <xf numFmtId="166" fontId="13" fillId="12" borderId="25" xfId="20" applyNumberFormat="1" applyFont="1" applyFill="1" applyBorder="1" applyAlignment="1" applyProtection="1">
      <alignment horizontal="right" wrapText="1"/>
      <protection/>
    </xf>
    <xf numFmtId="164" fontId="0" fillId="12" borderId="25" xfId="20" applyFill="1" applyBorder="1" applyAlignment="1">
      <alignment vertical="center"/>
      <protection/>
    </xf>
    <xf numFmtId="166" fontId="0" fillId="12" borderId="26" xfId="20" applyNumberFormat="1" applyFill="1" applyBorder="1" applyAlignment="1">
      <alignment vertical="center"/>
      <protection/>
    </xf>
    <xf numFmtId="164" fontId="17" fillId="11" borderId="24" xfId="20" applyFont="1" applyFill="1" applyBorder="1" applyAlignment="1" applyProtection="1">
      <alignment horizontal="left"/>
      <protection/>
    </xf>
    <xf numFmtId="164" fontId="17" fillId="11" borderId="7" xfId="20" applyFont="1" applyFill="1" applyBorder="1" applyAlignment="1" applyProtection="1">
      <alignment wrapText="1"/>
      <protection/>
    </xf>
    <xf numFmtId="166" fontId="17" fillId="11" borderId="25" xfId="20" applyNumberFormat="1" applyFont="1" applyFill="1" applyBorder="1" applyAlignment="1" applyProtection="1">
      <alignment horizontal="right" wrapText="1"/>
      <protection/>
    </xf>
    <xf numFmtId="164" fontId="0" fillId="11" borderId="25" xfId="20" applyFill="1" applyBorder="1" applyAlignment="1">
      <alignment vertical="center"/>
      <protection/>
    </xf>
    <xf numFmtId="166" fontId="0" fillId="11" borderId="26" xfId="20" applyNumberFormat="1" applyFill="1" applyBorder="1" applyAlignment="1">
      <alignment vertical="center"/>
      <protection/>
    </xf>
    <xf numFmtId="164" fontId="17" fillId="0" borderId="24" xfId="20" applyFont="1" applyBorder="1" applyAlignment="1" applyProtection="1">
      <alignment horizontal="left"/>
      <protection/>
    </xf>
    <xf numFmtId="164" fontId="17" fillId="0" borderId="7" xfId="20" applyFont="1" applyBorder="1" applyAlignment="1" applyProtection="1">
      <alignment wrapText="1"/>
      <protection/>
    </xf>
    <xf numFmtId="166" fontId="17" fillId="0" borderId="25" xfId="20" applyNumberFormat="1" applyFont="1" applyBorder="1" applyAlignment="1" applyProtection="1">
      <alignment horizontal="right" wrapText="1"/>
      <protection/>
    </xf>
    <xf numFmtId="164" fontId="17" fillId="0" borderId="24" xfId="20" applyFont="1" applyFill="1" applyBorder="1" applyAlignment="1" applyProtection="1">
      <alignment horizontal="left"/>
      <protection/>
    </xf>
    <xf numFmtId="164" fontId="17" fillId="0" borderId="7" xfId="20" applyFont="1" applyFill="1" applyBorder="1" applyAlignment="1" applyProtection="1">
      <alignment wrapText="1"/>
      <protection/>
    </xf>
    <xf numFmtId="166" fontId="17" fillId="0" borderId="25" xfId="20" applyNumberFormat="1" applyFont="1" applyFill="1" applyBorder="1" applyAlignment="1" applyProtection="1">
      <alignment horizontal="right" wrapText="1"/>
      <protection/>
    </xf>
    <xf numFmtId="164" fontId="0" fillId="0" borderId="0" xfId="20" applyFont="1" applyFill="1" applyBorder="1">
      <alignment/>
      <protection/>
    </xf>
    <xf numFmtId="164" fontId="17" fillId="9" borderId="40" xfId="20" applyFont="1" applyFill="1" applyBorder="1" applyAlignment="1" applyProtection="1">
      <alignment horizontal="left" wrapText="1"/>
      <protection/>
    </xf>
    <xf numFmtId="164" fontId="13" fillId="9" borderId="7" xfId="20" applyFont="1" applyFill="1" applyBorder="1" applyAlignment="1" applyProtection="1">
      <alignment horizontal="left" wrapText="1"/>
      <protection/>
    </xf>
    <xf numFmtId="164" fontId="17" fillId="9" borderId="41" xfId="20" applyFont="1" applyFill="1" applyBorder="1" applyAlignment="1" applyProtection="1">
      <alignment horizontal="left" wrapText="1"/>
      <protection/>
    </xf>
    <xf numFmtId="166" fontId="18" fillId="9" borderId="25" xfId="20" applyNumberFormat="1" applyFont="1" applyFill="1" applyBorder="1" applyAlignment="1" applyProtection="1">
      <alignment horizontal="right" wrapText="1"/>
      <protection/>
    </xf>
    <xf numFmtId="164" fontId="6" fillId="5" borderId="0" xfId="20" applyFont="1" applyFill="1" applyBorder="1">
      <alignment/>
      <protection/>
    </xf>
    <xf numFmtId="164" fontId="13" fillId="5" borderId="41" xfId="20" applyFont="1" applyFill="1" applyBorder="1" applyAlignment="1" applyProtection="1">
      <alignment horizontal="left"/>
      <protection/>
    </xf>
    <xf numFmtId="166" fontId="18" fillId="5" borderId="25" xfId="20" applyNumberFormat="1" applyFont="1" applyFill="1" applyBorder="1" applyAlignment="1" applyProtection="1">
      <alignment horizontal="right"/>
      <protection/>
    </xf>
    <xf numFmtId="164" fontId="13" fillId="10" borderId="41" xfId="20" applyFont="1" applyFill="1" applyBorder="1" applyAlignment="1" applyProtection="1">
      <alignment horizontal="left"/>
      <protection/>
    </xf>
    <xf numFmtId="166" fontId="13" fillId="10" borderId="25" xfId="20" applyNumberFormat="1" applyFont="1" applyFill="1" applyBorder="1" applyAlignment="1" applyProtection="1">
      <alignment horizontal="right"/>
      <protection/>
    </xf>
    <xf numFmtId="164" fontId="13" fillId="12" borderId="41" xfId="20" applyFont="1" applyFill="1" applyBorder="1" applyAlignment="1" applyProtection="1">
      <alignment horizontal="left"/>
      <protection/>
    </xf>
    <xf numFmtId="166" fontId="13" fillId="12" borderId="25" xfId="20" applyNumberFormat="1" applyFont="1" applyFill="1" applyBorder="1" applyAlignment="1" applyProtection="1">
      <alignment horizontal="right"/>
      <protection/>
    </xf>
    <xf numFmtId="164" fontId="17" fillId="11" borderId="42" xfId="20" applyFont="1" applyFill="1" applyBorder="1" applyAlignment="1" applyProtection="1">
      <alignment horizontal="left"/>
      <protection/>
    </xf>
    <xf numFmtId="164" fontId="17" fillId="13" borderId="7" xfId="20" applyFont="1" applyFill="1" applyBorder="1" applyAlignment="1" applyProtection="1">
      <alignment wrapText="1"/>
      <protection/>
    </xf>
    <xf numFmtId="164" fontId="0" fillId="5" borderId="0" xfId="20" applyFill="1" applyBorder="1">
      <alignment/>
      <protection/>
    </xf>
    <xf numFmtId="164" fontId="17" fillId="0" borderId="24" xfId="20" applyFont="1" applyBorder="1" applyAlignment="1" applyProtection="1">
      <alignment horizontal="left" wrapText="1"/>
      <protection/>
    </xf>
    <xf numFmtId="164" fontId="17" fillId="0" borderId="7" xfId="20" applyFont="1" applyBorder="1" applyAlignment="1" applyProtection="1">
      <alignment horizontal="left" wrapText="1"/>
      <protection/>
    </xf>
    <xf numFmtId="166" fontId="17" fillId="0" borderId="25" xfId="20" applyNumberFormat="1" applyFont="1" applyBorder="1" applyAlignment="1" applyProtection="1">
      <alignment wrapText="1"/>
      <protection/>
    </xf>
    <xf numFmtId="164" fontId="0" fillId="5" borderId="0" xfId="20" applyFill="1">
      <alignment/>
      <protection/>
    </xf>
    <xf numFmtId="164" fontId="17" fillId="0" borderId="7" xfId="20" applyFont="1" applyBorder="1" applyAlignment="1" applyProtection="1">
      <alignment horizontal="left"/>
      <protection/>
    </xf>
    <xf numFmtId="164" fontId="17" fillId="14" borderId="42" xfId="20" applyFont="1" applyFill="1" applyBorder="1" applyAlignment="1" applyProtection="1">
      <alignment horizontal="left"/>
      <protection/>
    </xf>
    <xf numFmtId="164" fontId="17" fillId="14" borderId="7" xfId="20" applyFont="1" applyFill="1" applyBorder="1" applyAlignment="1" applyProtection="1">
      <alignment wrapText="1"/>
      <protection/>
    </xf>
    <xf numFmtId="166" fontId="17" fillId="14" borderId="33" xfId="20" applyNumberFormat="1" applyFont="1" applyFill="1" applyBorder="1" applyAlignment="1" applyProtection="1">
      <alignment horizontal="right" wrapText="1"/>
      <protection/>
    </xf>
    <xf numFmtId="164" fontId="17" fillId="15" borderId="42" xfId="20" applyFont="1" applyFill="1" applyBorder="1" applyAlignment="1" applyProtection="1">
      <alignment horizontal="left"/>
      <protection/>
    </xf>
    <xf numFmtId="164" fontId="17" fillId="15" borderId="7" xfId="20" applyFont="1" applyFill="1" applyBorder="1" applyAlignment="1" applyProtection="1">
      <alignment wrapText="1"/>
      <protection/>
    </xf>
    <xf numFmtId="166" fontId="17" fillId="15" borderId="33" xfId="20" applyNumberFormat="1" applyFont="1" applyFill="1" applyBorder="1" applyAlignment="1" applyProtection="1">
      <alignment horizontal="right" wrapText="1"/>
      <protection/>
    </xf>
    <xf numFmtId="164" fontId="0" fillId="15" borderId="25" xfId="20" applyFill="1" applyBorder="1" applyAlignment="1">
      <alignment vertical="center"/>
      <protection/>
    </xf>
    <xf numFmtId="166" fontId="0" fillId="15" borderId="26" xfId="20" applyNumberFormat="1" applyFill="1" applyBorder="1" applyAlignment="1">
      <alignment vertical="center"/>
      <protection/>
    </xf>
    <xf numFmtId="164" fontId="17" fillId="15" borderId="24" xfId="20" applyFont="1" applyFill="1" applyBorder="1" applyAlignment="1" applyProtection="1">
      <alignment horizontal="left"/>
      <protection/>
    </xf>
    <xf numFmtId="164" fontId="17" fillId="15" borderId="7" xfId="20" applyFont="1" applyFill="1" applyBorder="1" applyAlignment="1" applyProtection="1">
      <alignment horizontal="left"/>
      <protection/>
    </xf>
    <xf numFmtId="166" fontId="17" fillId="15" borderId="25" xfId="20" applyNumberFormat="1" applyFont="1" applyFill="1" applyBorder="1" applyAlignment="1" applyProtection="1">
      <alignment wrapText="1"/>
      <protection/>
    </xf>
    <xf numFmtId="164" fontId="17" fillId="0" borderId="7" xfId="20" applyFont="1" applyFill="1" applyBorder="1" applyAlignment="1" applyProtection="1">
      <alignment horizontal="left"/>
      <protection/>
    </xf>
    <xf numFmtId="166" fontId="17" fillId="0" borderId="25" xfId="20" applyNumberFormat="1" applyFont="1" applyFill="1" applyBorder="1" applyAlignment="1" applyProtection="1">
      <alignment wrapText="1"/>
      <protection/>
    </xf>
    <xf numFmtId="166" fontId="17" fillId="11" borderId="24" xfId="20" applyNumberFormat="1" applyFont="1" applyFill="1" applyBorder="1" applyAlignment="1" applyProtection="1">
      <alignment horizontal="left"/>
      <protection/>
    </xf>
    <xf numFmtId="164" fontId="17" fillId="11" borderId="7" xfId="20" applyFont="1" applyFill="1" applyBorder="1" applyAlignment="1" applyProtection="1">
      <alignment horizontal="left"/>
      <protection/>
    </xf>
    <xf numFmtId="166" fontId="17" fillId="11" borderId="25" xfId="20" applyNumberFormat="1" applyFont="1" applyFill="1" applyBorder="1" applyAlignment="1" applyProtection="1">
      <alignment wrapText="1"/>
      <protection/>
    </xf>
    <xf numFmtId="166" fontId="17" fillId="15" borderId="25" xfId="20" applyNumberFormat="1" applyFont="1" applyFill="1" applyBorder="1" applyAlignment="1" applyProtection="1">
      <alignment horizontal="right" wrapText="1"/>
      <protection/>
    </xf>
    <xf numFmtId="164" fontId="17" fillId="0" borderId="32" xfId="20" applyFont="1" applyFill="1" applyBorder="1" applyAlignment="1" applyProtection="1">
      <alignment horizontal="left"/>
      <protection/>
    </xf>
    <xf numFmtId="164" fontId="5" fillId="5" borderId="0" xfId="20" applyFont="1" applyFill="1">
      <alignment/>
      <protection/>
    </xf>
    <xf numFmtId="164" fontId="17" fillId="9" borderId="32" xfId="20" applyFont="1" applyFill="1" applyBorder="1" applyAlignment="1" applyProtection="1">
      <alignment horizontal="left" wrapText="1"/>
      <protection/>
    </xf>
    <xf numFmtId="164" fontId="13" fillId="9" borderId="34" xfId="20" applyFont="1" applyFill="1" applyBorder="1" applyAlignment="1" applyProtection="1">
      <alignment horizontal="left" wrapText="1"/>
      <protection/>
    </xf>
    <xf numFmtId="164" fontId="17" fillId="9" borderId="22" xfId="20" applyFont="1" applyFill="1" applyBorder="1" applyAlignment="1" applyProtection="1">
      <alignment horizontal="left" wrapText="1"/>
      <protection/>
    </xf>
    <xf numFmtId="166" fontId="0" fillId="9" borderId="26" xfId="20" applyNumberFormat="1" applyFont="1" applyFill="1" applyBorder="1" applyAlignment="1">
      <alignment vertical="center"/>
      <protection/>
    </xf>
    <xf numFmtId="164" fontId="17" fillId="0" borderId="22" xfId="20" applyFont="1" applyFill="1" applyBorder="1" applyAlignment="1" applyProtection="1">
      <alignment horizontal="center" wrapText="1"/>
      <protection/>
    </xf>
    <xf numFmtId="164" fontId="13" fillId="0" borderId="34" xfId="20" applyFont="1" applyFill="1" applyBorder="1" applyAlignment="1" applyProtection="1">
      <alignment wrapText="1"/>
      <protection/>
    </xf>
    <xf numFmtId="166" fontId="18" fillId="0" borderId="25" xfId="20" applyNumberFormat="1" applyFont="1" applyFill="1" applyBorder="1" applyAlignment="1" applyProtection="1">
      <alignment horizontal="right" wrapText="1"/>
      <protection/>
    </xf>
    <xf numFmtId="164" fontId="17" fillId="10" borderId="41" xfId="20" applyFont="1" applyFill="1" applyBorder="1" applyAlignment="1" applyProtection="1">
      <alignment horizontal="left"/>
      <protection/>
    </xf>
    <xf numFmtId="164" fontId="17" fillId="12" borderId="22" xfId="20" applyFont="1" applyFill="1" applyBorder="1" applyAlignment="1" applyProtection="1">
      <alignment horizontal="left" wrapText="1"/>
      <protection/>
    </xf>
    <xf numFmtId="164" fontId="13" fillId="12" borderId="34" xfId="20" applyFont="1" applyFill="1" applyBorder="1" applyAlignment="1" applyProtection="1">
      <alignment wrapText="1"/>
      <protection/>
    </xf>
    <xf numFmtId="164" fontId="17" fillId="11" borderId="22" xfId="20" applyFont="1" applyFill="1" applyBorder="1" applyAlignment="1" applyProtection="1">
      <alignment horizontal="left"/>
      <protection/>
    </xf>
    <xf numFmtId="164" fontId="17" fillId="0" borderId="24" xfId="20" applyFont="1" applyFill="1" applyBorder="1" applyAlignment="1" applyProtection="1">
      <alignment horizontal="left" wrapText="1"/>
      <protection/>
    </xf>
    <xf numFmtId="166" fontId="17" fillId="0" borderId="7" xfId="20" applyNumberFormat="1" applyFont="1" applyFill="1" applyBorder="1" applyAlignment="1" applyProtection="1">
      <alignment horizontal="left" wrapText="1"/>
      <protection/>
    </xf>
    <xf numFmtId="169" fontId="13" fillId="9" borderId="32" xfId="20" applyNumberFormat="1" applyFont="1" applyFill="1" applyBorder="1" applyAlignment="1">
      <alignment horizontal="left"/>
      <protection/>
    </xf>
    <xf numFmtId="170" fontId="13" fillId="9" borderId="7" xfId="20" applyNumberFormat="1" applyFont="1" applyFill="1" applyBorder="1" applyAlignment="1" applyProtection="1">
      <alignment/>
      <protection/>
    </xf>
    <xf numFmtId="166" fontId="15" fillId="9" borderId="25" xfId="20" applyNumberFormat="1" applyFont="1" applyFill="1" applyBorder="1" applyAlignment="1" applyProtection="1">
      <alignment horizontal="right"/>
      <protection/>
    </xf>
    <xf numFmtId="169" fontId="13" fillId="9" borderId="22" xfId="20" applyNumberFormat="1" applyFont="1" applyFill="1" applyBorder="1" applyAlignment="1">
      <alignment horizontal="left"/>
      <protection/>
    </xf>
    <xf numFmtId="169" fontId="13" fillId="5" borderId="24" xfId="20" applyNumberFormat="1" applyFont="1" applyFill="1" applyBorder="1" applyAlignment="1">
      <alignment horizontal="left"/>
      <protection/>
    </xf>
    <xf numFmtId="170" fontId="17" fillId="5" borderId="7" xfId="20" applyNumberFormat="1" applyFont="1" applyFill="1" applyBorder="1" applyAlignment="1" applyProtection="1">
      <alignment wrapText="1"/>
      <protection/>
    </xf>
    <xf numFmtId="164" fontId="13" fillId="10" borderId="24" xfId="20" applyFont="1" applyFill="1" applyBorder="1" applyAlignment="1">
      <alignment horizontal="left"/>
      <protection/>
    </xf>
    <xf numFmtId="164" fontId="13" fillId="10" borderId="7" xfId="20" applyFont="1" applyFill="1" applyBorder="1" applyAlignment="1">
      <alignment wrapText="1"/>
      <protection/>
    </xf>
    <xf numFmtId="166" fontId="13" fillId="10" borderId="25" xfId="20" applyNumberFormat="1" applyFont="1" applyFill="1" applyBorder="1" applyAlignment="1">
      <alignment horizontal="right" wrapText="1"/>
      <protection/>
    </xf>
    <xf numFmtId="164" fontId="13" fillId="12" borderId="42" xfId="20" applyFont="1" applyFill="1" applyBorder="1" applyAlignment="1" applyProtection="1">
      <alignment horizontal="left"/>
      <protection/>
    </xf>
    <xf numFmtId="164" fontId="13" fillId="12" borderId="7" xfId="20" applyFont="1" applyFill="1" applyBorder="1" applyAlignment="1">
      <alignment wrapText="1"/>
      <protection/>
    </xf>
    <xf numFmtId="164" fontId="17" fillId="13" borderId="24" xfId="20" applyFont="1" applyFill="1" applyBorder="1" applyAlignment="1" applyProtection="1">
      <alignment horizontal="left"/>
      <protection/>
    </xf>
    <xf numFmtId="166" fontId="17" fillId="13" borderId="25" xfId="20" applyNumberFormat="1" applyFont="1" applyFill="1" applyBorder="1" applyAlignment="1" applyProtection="1">
      <alignment horizontal="right" wrapText="1"/>
      <protection/>
    </xf>
    <xf numFmtId="164" fontId="13" fillId="3" borderId="40" xfId="20" applyFont="1" applyFill="1" applyBorder="1" applyAlignment="1" applyProtection="1">
      <alignment horizontal="left"/>
      <protection/>
    </xf>
    <xf numFmtId="164" fontId="13" fillId="3" borderId="34" xfId="20" applyFont="1" applyFill="1" applyBorder="1" applyAlignment="1" applyProtection="1">
      <alignment wrapText="1"/>
      <protection/>
    </xf>
    <xf numFmtId="166" fontId="15" fillId="3" borderId="25" xfId="20" applyNumberFormat="1" applyFont="1" applyFill="1" applyBorder="1" applyAlignment="1" applyProtection="1">
      <alignment horizontal="right" wrapText="1"/>
      <protection/>
    </xf>
    <xf numFmtId="164" fontId="0" fillId="3" borderId="25" xfId="20" applyFill="1" applyBorder="1" applyAlignment="1">
      <alignment vertical="center"/>
      <protection/>
    </xf>
    <xf numFmtId="166" fontId="0" fillId="3" borderId="26" xfId="20" applyNumberFormat="1" applyFill="1" applyBorder="1" applyAlignment="1">
      <alignment vertical="center"/>
      <protection/>
    </xf>
    <xf numFmtId="164" fontId="13" fillId="9" borderId="32" xfId="20" applyFont="1" applyFill="1" applyBorder="1" applyAlignment="1" applyProtection="1">
      <alignment horizontal="left"/>
      <protection/>
    </xf>
    <xf numFmtId="164" fontId="13" fillId="9" borderId="34" xfId="20" applyFont="1" applyFill="1" applyBorder="1" applyAlignment="1" applyProtection="1">
      <alignment wrapText="1"/>
      <protection/>
    </xf>
    <xf numFmtId="164" fontId="13" fillId="9" borderId="22" xfId="20" applyFont="1" applyFill="1" applyBorder="1" applyAlignment="1" applyProtection="1">
      <alignment horizontal="left"/>
      <protection/>
    </xf>
    <xf numFmtId="164" fontId="13" fillId="5" borderId="24" xfId="20" applyFont="1" applyFill="1" applyBorder="1" applyAlignment="1" applyProtection="1">
      <alignment horizontal="left"/>
      <protection/>
    </xf>
    <xf numFmtId="164" fontId="17" fillId="13" borderId="24" xfId="20" applyFont="1" applyFill="1" applyBorder="1" applyAlignment="1">
      <alignment horizontal="left"/>
      <protection/>
    </xf>
    <xf numFmtId="164" fontId="17" fillId="13" borderId="7" xfId="20" applyFont="1" applyFill="1" applyBorder="1" applyAlignment="1">
      <alignment wrapText="1"/>
      <protection/>
    </xf>
    <xf numFmtId="164" fontId="17" fillId="0" borderId="24" xfId="20" applyFont="1" applyBorder="1" applyAlignment="1">
      <alignment horizontal="left"/>
      <protection/>
    </xf>
    <xf numFmtId="164" fontId="17" fillId="0" borderId="7" xfId="20" applyFont="1" applyBorder="1" applyAlignment="1">
      <alignment wrapText="1"/>
      <protection/>
    </xf>
    <xf numFmtId="166" fontId="17" fillId="5" borderId="25" xfId="20" applyNumberFormat="1" applyFont="1" applyFill="1" applyBorder="1" applyAlignment="1" applyProtection="1">
      <alignment horizontal="right" wrapText="1"/>
      <protection/>
    </xf>
    <xf numFmtId="164" fontId="13" fillId="9" borderId="0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13" fillId="12" borderId="24" xfId="20" applyFont="1" applyFill="1" applyBorder="1" applyAlignment="1">
      <alignment horizontal="left"/>
      <protection/>
    </xf>
    <xf numFmtId="164" fontId="13" fillId="13" borderId="24" xfId="20" applyFont="1" applyFill="1" applyBorder="1" applyAlignment="1">
      <alignment horizontal="left"/>
      <protection/>
    </xf>
    <xf numFmtId="164" fontId="15" fillId="3" borderId="42" xfId="20" applyFont="1" applyFill="1" applyBorder="1" applyAlignment="1">
      <alignment horizontal="left"/>
      <protection/>
    </xf>
    <xf numFmtId="164" fontId="15" fillId="3" borderId="34" xfId="20" applyFont="1" applyFill="1" applyBorder="1" applyAlignment="1">
      <alignment wrapText="1"/>
      <protection/>
    </xf>
    <xf numFmtId="166" fontId="15" fillId="3" borderId="25" xfId="20" applyNumberFormat="1" applyFont="1" applyFill="1" applyBorder="1" applyAlignment="1">
      <alignment horizontal="right" wrapText="1"/>
      <protection/>
    </xf>
    <xf numFmtId="164" fontId="15" fillId="3" borderId="32" xfId="20" applyFont="1" applyFill="1" applyBorder="1" applyAlignment="1" applyProtection="1">
      <alignment horizontal="left"/>
      <protection/>
    </xf>
    <xf numFmtId="164" fontId="15" fillId="3" borderId="7" xfId="20" applyFont="1" applyFill="1" applyBorder="1" applyAlignment="1" applyProtection="1">
      <alignment wrapText="1"/>
      <protection/>
    </xf>
    <xf numFmtId="166" fontId="13" fillId="12" borderId="25" xfId="20" applyNumberFormat="1" applyFont="1" applyFill="1" applyBorder="1" applyAlignment="1">
      <alignment horizontal="right" wrapText="1"/>
      <protection/>
    </xf>
    <xf numFmtId="166" fontId="17" fillId="13" borderId="25" xfId="20" applyNumberFormat="1" applyFont="1" applyFill="1" applyBorder="1" applyAlignment="1">
      <alignment horizontal="right" wrapText="1"/>
      <protection/>
    </xf>
    <xf numFmtId="164" fontId="17" fillId="0" borderId="24" xfId="20" applyFont="1" applyFill="1" applyBorder="1" applyAlignment="1">
      <alignment horizontal="left"/>
      <protection/>
    </xf>
    <xf numFmtId="164" fontId="17" fillId="0" borderId="7" xfId="20" applyFont="1" applyFill="1" applyBorder="1" applyAlignment="1">
      <alignment wrapText="1"/>
      <protection/>
    </xf>
    <xf numFmtId="166" fontId="17" fillId="0" borderId="25" xfId="20" applyNumberFormat="1" applyFont="1" applyFill="1" applyBorder="1" applyAlignment="1">
      <alignment horizontal="right" wrapText="1"/>
      <protection/>
    </xf>
    <xf numFmtId="164" fontId="15" fillId="16" borderId="24" xfId="20" applyFont="1" applyFill="1" applyBorder="1" applyAlignment="1" applyProtection="1">
      <alignment horizontal="center" wrapText="1"/>
      <protection/>
    </xf>
    <xf numFmtId="166" fontId="19" fillId="16" borderId="25" xfId="20" applyNumberFormat="1" applyFont="1" applyFill="1" applyBorder="1" applyAlignment="1" applyProtection="1">
      <alignment horizontal="right" wrapText="1"/>
      <protection/>
    </xf>
    <xf numFmtId="164" fontId="0" fillId="16" borderId="25" xfId="20" applyFill="1" applyBorder="1" applyAlignment="1">
      <alignment vertical="center"/>
      <protection/>
    </xf>
    <xf numFmtId="166" fontId="0" fillId="16" borderId="26" xfId="20" applyNumberFormat="1" applyFill="1" applyBorder="1" applyAlignment="1">
      <alignment vertical="center"/>
      <protection/>
    </xf>
    <xf numFmtId="164" fontId="15" fillId="3" borderId="24" xfId="20" applyFont="1" applyFill="1" applyBorder="1" applyAlignment="1" applyProtection="1">
      <alignment horizontal="left"/>
      <protection/>
    </xf>
    <xf numFmtId="164" fontId="13" fillId="9" borderId="40" xfId="20" applyFont="1" applyFill="1" applyBorder="1" applyAlignment="1" applyProtection="1">
      <alignment/>
      <protection/>
    </xf>
    <xf numFmtId="164" fontId="13" fillId="9" borderId="7" xfId="20" applyFont="1" applyFill="1" applyBorder="1">
      <alignment/>
      <protection/>
    </xf>
    <xf numFmtId="164" fontId="17" fillId="9" borderId="22" xfId="20" applyFont="1" applyFill="1" applyBorder="1" applyAlignment="1" applyProtection="1">
      <alignment horizontal="left"/>
      <protection/>
    </xf>
    <xf numFmtId="164" fontId="13" fillId="0" borderId="24" xfId="20" applyFont="1" applyBorder="1" applyAlignment="1" applyProtection="1">
      <alignment horizontal="left"/>
      <protection/>
    </xf>
    <xf numFmtId="166" fontId="18" fillId="0" borderId="25" xfId="20" applyNumberFormat="1" applyFont="1" applyBorder="1" applyAlignment="1" applyProtection="1">
      <alignment horizontal="right" wrapText="1"/>
      <protection/>
    </xf>
    <xf numFmtId="164" fontId="0" fillId="0" borderId="0" xfId="20" applyFill="1" applyBorder="1" applyAlignment="1">
      <alignment vertical="center"/>
      <protection/>
    </xf>
    <xf numFmtId="164" fontId="15" fillId="0" borderId="0" xfId="20" applyFont="1" applyFill="1" applyBorder="1" applyAlignment="1">
      <alignment/>
      <protection/>
    </xf>
    <xf numFmtId="164" fontId="15" fillId="16" borderId="32" xfId="20" applyFont="1" applyFill="1" applyBorder="1" applyAlignment="1">
      <alignment horizontal="center" wrapText="1"/>
      <protection/>
    </xf>
    <xf numFmtId="166" fontId="15" fillId="16" borderId="1" xfId="20" applyNumberFormat="1" applyFont="1" applyFill="1" applyBorder="1" applyAlignment="1">
      <alignment horizontal="right" wrapText="1"/>
      <protection/>
    </xf>
    <xf numFmtId="164" fontId="15" fillId="3" borderId="42" xfId="20" applyFont="1" applyFill="1" applyBorder="1" applyAlignment="1">
      <alignment horizontal="left" vertical="center" wrapText="1"/>
      <protection/>
    </xf>
    <xf numFmtId="164" fontId="13" fillId="9" borderId="11" xfId="20" applyFont="1" applyFill="1" applyBorder="1" applyAlignment="1" applyProtection="1">
      <alignment vertical="top" wrapText="1"/>
      <protection locked="0"/>
    </xf>
    <xf numFmtId="164" fontId="13" fillId="9" borderId="6" xfId="20" applyFont="1" applyFill="1" applyBorder="1" applyAlignment="1" applyProtection="1">
      <alignment vertical="top" wrapText="1"/>
      <protection locked="0"/>
    </xf>
    <xf numFmtId="166" fontId="15" fillId="9" borderId="4" xfId="20" applyNumberFormat="1" applyFont="1" applyFill="1" applyBorder="1" applyAlignment="1">
      <alignment horizontal="right" wrapText="1"/>
      <protection/>
    </xf>
    <xf numFmtId="164" fontId="13" fillId="9" borderId="22" xfId="20" applyFont="1" applyFill="1" applyBorder="1" applyAlignment="1">
      <alignment horizontal="left"/>
      <protection/>
    </xf>
    <xf numFmtId="164" fontId="13" fillId="9" borderId="43" xfId="20" applyFont="1" applyFill="1" applyBorder="1" applyAlignment="1">
      <alignment wrapText="1"/>
      <protection/>
    </xf>
    <xf numFmtId="166" fontId="15" fillId="9" borderId="25" xfId="20" applyNumberFormat="1" applyFont="1" applyFill="1" applyBorder="1" applyAlignment="1">
      <alignment horizontal="right" wrapText="1"/>
      <protection/>
    </xf>
    <xf numFmtId="164" fontId="13" fillId="5" borderId="24" xfId="20" applyFont="1" applyFill="1" applyBorder="1" applyAlignment="1">
      <alignment horizontal="left"/>
      <protection/>
    </xf>
    <xf numFmtId="164" fontId="17" fillId="5" borderId="7" xfId="20" applyFont="1" applyFill="1" applyBorder="1" applyAlignment="1">
      <alignment wrapText="1"/>
      <protection/>
    </xf>
    <xf numFmtId="166" fontId="18" fillId="5" borderId="25" xfId="20" applyNumberFormat="1" applyFont="1" applyFill="1" applyBorder="1" applyAlignment="1">
      <alignment horizontal="right" wrapText="1"/>
      <protection/>
    </xf>
    <xf numFmtId="166" fontId="17" fillId="0" borderId="25" xfId="20" applyNumberFormat="1" applyFont="1" applyBorder="1" applyAlignment="1">
      <alignment horizontal="right" wrapText="1"/>
      <protection/>
    </xf>
    <xf numFmtId="164" fontId="13" fillId="9" borderId="32" xfId="20" applyFont="1" applyFill="1" applyBorder="1" applyAlignment="1">
      <alignment horizontal="left"/>
      <protection/>
    </xf>
    <xf numFmtId="164" fontId="13" fillId="9" borderId="7" xfId="20" applyFont="1" applyFill="1" applyBorder="1" applyAlignment="1" applyProtection="1">
      <alignment horizontal="left"/>
      <protection/>
    </xf>
    <xf numFmtId="164" fontId="13" fillId="9" borderId="7" xfId="20" applyFont="1" applyFill="1" applyBorder="1" applyAlignment="1">
      <alignment wrapText="1"/>
      <protection/>
    </xf>
    <xf numFmtId="166" fontId="15" fillId="5" borderId="25" xfId="20" applyNumberFormat="1" applyFont="1" applyFill="1" applyBorder="1" applyAlignment="1">
      <alignment horizontal="right" wrapText="1"/>
      <protection/>
    </xf>
    <xf numFmtId="164" fontId="17" fillId="9" borderId="22" xfId="20" applyFont="1" applyFill="1" applyBorder="1" applyAlignment="1">
      <alignment horizontal="left"/>
      <protection/>
    </xf>
    <xf numFmtId="166" fontId="18" fillId="9" borderId="25" xfId="20" applyNumberFormat="1" applyFont="1" applyFill="1" applyBorder="1" applyAlignment="1">
      <alignment horizontal="right" wrapText="1"/>
      <protection/>
    </xf>
    <xf numFmtId="164" fontId="15" fillId="16" borderId="42" xfId="20" applyFont="1" applyFill="1" applyBorder="1" applyAlignment="1" applyProtection="1">
      <alignment horizontal="left"/>
      <protection/>
    </xf>
    <xf numFmtId="164" fontId="15" fillId="16" borderId="34" xfId="20" applyFont="1" applyFill="1" applyBorder="1" applyAlignment="1" applyProtection="1">
      <alignment wrapText="1"/>
      <protection/>
    </xf>
    <xf numFmtId="164" fontId="15" fillId="3" borderId="40" xfId="20" applyFont="1" applyFill="1" applyBorder="1" applyAlignment="1" applyProtection="1">
      <alignment horizontal="left"/>
      <protection/>
    </xf>
    <xf numFmtId="164" fontId="15" fillId="3" borderId="34" xfId="20" applyFont="1" applyFill="1" applyBorder="1" applyAlignment="1" applyProtection="1">
      <alignment wrapText="1"/>
      <protection/>
    </xf>
    <xf numFmtId="166" fontId="0" fillId="3" borderId="25" xfId="20" applyNumberFormat="1" applyFill="1" applyBorder="1" applyAlignment="1">
      <alignment vertical="center"/>
      <protection/>
    </xf>
    <xf numFmtId="164" fontId="13" fillId="9" borderId="11" xfId="20" applyFont="1" applyFill="1" applyBorder="1" applyAlignment="1" applyProtection="1">
      <alignment horizontal="left"/>
      <protection/>
    </xf>
    <xf numFmtId="164" fontId="13" fillId="9" borderId="44" xfId="20" applyFont="1" applyFill="1" applyBorder="1" applyAlignment="1" applyProtection="1">
      <alignment wrapText="1"/>
      <protection/>
    </xf>
    <xf numFmtId="166" fontId="15" fillId="9" borderId="1" xfId="20" applyNumberFormat="1" applyFont="1" applyFill="1" applyBorder="1" applyAlignment="1" applyProtection="1">
      <alignment horizontal="right" wrapText="1"/>
      <protection/>
    </xf>
    <xf numFmtId="166" fontId="0" fillId="9" borderId="25" xfId="20" applyNumberFormat="1" applyFill="1" applyBorder="1" applyAlignment="1">
      <alignment vertical="center"/>
      <protection/>
    </xf>
    <xf numFmtId="164" fontId="13" fillId="5" borderId="42" xfId="20" applyFont="1" applyFill="1" applyBorder="1" applyAlignment="1" applyProtection="1">
      <alignment horizontal="left"/>
      <protection/>
    </xf>
    <xf numFmtId="164" fontId="17" fillId="5" borderId="33" xfId="20" applyFont="1" applyFill="1" applyBorder="1" applyAlignment="1" applyProtection="1">
      <alignment wrapText="1"/>
      <protection/>
    </xf>
    <xf numFmtId="166" fontId="18" fillId="5" borderId="33" xfId="20" applyNumberFormat="1" applyFont="1" applyFill="1" applyBorder="1" applyAlignment="1" applyProtection="1">
      <alignment horizontal="right" wrapText="1"/>
      <protection/>
    </xf>
    <xf numFmtId="166" fontId="0" fillId="0" borderId="25" xfId="20" applyNumberFormat="1" applyBorder="1" applyAlignment="1">
      <alignment vertical="center"/>
      <protection/>
    </xf>
    <xf numFmtId="164" fontId="13" fillId="10" borderId="22" xfId="20" applyFont="1" applyFill="1" applyBorder="1" applyAlignment="1" applyProtection="1">
      <alignment horizontal="left"/>
      <protection/>
    </xf>
    <xf numFmtId="164" fontId="13" fillId="10" borderId="6" xfId="20" applyFont="1" applyFill="1" applyBorder="1" applyAlignment="1" applyProtection="1">
      <alignment wrapText="1"/>
      <protection/>
    </xf>
    <xf numFmtId="166" fontId="13" fillId="10" borderId="4" xfId="20" applyNumberFormat="1" applyFont="1" applyFill="1" applyBorder="1" applyAlignment="1" applyProtection="1">
      <alignment horizontal="right" wrapText="1"/>
      <protection/>
    </xf>
    <xf numFmtId="164" fontId="13" fillId="9" borderId="11" xfId="20" applyFont="1" applyFill="1" applyBorder="1" applyAlignment="1" applyProtection="1">
      <alignment/>
      <protection/>
    </xf>
    <xf numFmtId="164" fontId="13" fillId="9" borderId="11" xfId="20" applyFont="1" applyFill="1" applyBorder="1" applyAlignment="1">
      <alignment horizontal="left"/>
      <protection/>
    </xf>
    <xf numFmtId="164" fontId="13" fillId="9" borderId="3" xfId="20" applyFont="1" applyFill="1" applyBorder="1" applyAlignment="1">
      <alignment wrapText="1"/>
      <protection/>
    </xf>
    <xf numFmtId="166" fontId="15" fillId="9" borderId="1" xfId="20" applyNumberFormat="1" applyFont="1" applyFill="1" applyBorder="1" applyAlignment="1">
      <alignment horizontal="right" wrapText="1"/>
      <protection/>
    </xf>
    <xf numFmtId="164" fontId="0" fillId="9" borderId="26" xfId="20" applyFill="1" applyBorder="1" applyAlignment="1">
      <alignment vertical="center"/>
      <protection/>
    </xf>
    <xf numFmtId="164" fontId="13" fillId="5" borderId="42" xfId="20" applyFont="1" applyFill="1" applyBorder="1" applyAlignment="1">
      <alignment horizontal="left"/>
      <protection/>
    </xf>
    <xf numFmtId="164" fontId="18" fillId="5" borderId="7" xfId="20" applyFont="1" applyFill="1" applyBorder="1" applyAlignment="1" applyProtection="1">
      <alignment wrapText="1"/>
      <protection/>
    </xf>
    <xf numFmtId="166" fontId="18" fillId="5" borderId="33" xfId="20" applyNumberFormat="1" applyFont="1" applyFill="1" applyBorder="1" applyAlignment="1">
      <alignment horizontal="right" wrapText="1"/>
      <protection/>
    </xf>
    <xf numFmtId="164" fontId="0" fillId="0" borderId="26" xfId="20" applyBorder="1" applyAlignment="1">
      <alignment vertical="center"/>
      <protection/>
    </xf>
    <xf numFmtId="166" fontId="0" fillId="10" borderId="25" xfId="20" applyNumberFormat="1" applyFill="1" applyBorder="1" applyAlignment="1">
      <alignment vertical="center"/>
      <protection/>
    </xf>
    <xf numFmtId="166" fontId="0" fillId="12" borderId="25" xfId="20" applyNumberFormat="1" applyFill="1" applyBorder="1" applyAlignment="1">
      <alignment vertical="center"/>
      <protection/>
    </xf>
    <xf numFmtId="166" fontId="0" fillId="11" borderId="25" xfId="20" applyNumberFormat="1" applyFill="1" applyBorder="1" applyAlignment="1">
      <alignment vertical="center"/>
      <protection/>
    </xf>
    <xf numFmtId="164" fontId="15" fillId="3" borderId="32" xfId="20" applyFont="1" applyFill="1" applyBorder="1" applyAlignment="1">
      <alignment horizontal="left"/>
      <protection/>
    </xf>
    <xf numFmtId="164" fontId="15" fillId="5" borderId="42" xfId="20" applyFont="1" applyFill="1" applyBorder="1" applyAlignment="1" applyProtection="1">
      <alignment horizontal="left"/>
      <protection/>
    </xf>
    <xf numFmtId="164" fontId="18" fillId="5" borderId="33" xfId="20" applyFont="1" applyFill="1" applyBorder="1" applyAlignment="1" applyProtection="1">
      <alignment wrapText="1"/>
      <protection/>
    </xf>
    <xf numFmtId="164" fontId="13" fillId="13" borderId="24" xfId="20" applyFont="1" applyFill="1" applyBorder="1" applyAlignment="1" applyProtection="1">
      <alignment horizontal="left" wrapText="1"/>
      <protection/>
    </xf>
    <xf numFmtId="164" fontId="13" fillId="0" borderId="24" xfId="20" applyFont="1" applyFill="1" applyBorder="1" applyAlignment="1" applyProtection="1">
      <alignment horizontal="left"/>
      <protection/>
    </xf>
    <xf numFmtId="164" fontId="15" fillId="5" borderId="24" xfId="20" applyFont="1" applyFill="1" applyBorder="1" applyAlignment="1" applyProtection="1">
      <alignment horizontal="left"/>
      <protection/>
    </xf>
    <xf numFmtId="164" fontId="13" fillId="13" borderId="24" xfId="20" applyFont="1" applyFill="1" applyBorder="1" applyAlignment="1" applyProtection="1">
      <alignment horizontal="left"/>
      <protection/>
    </xf>
    <xf numFmtId="164" fontId="15" fillId="16" borderId="42" xfId="20" applyFont="1" applyFill="1" applyBorder="1" applyAlignment="1" applyProtection="1">
      <alignment horizontal="center"/>
      <protection/>
    </xf>
    <xf numFmtId="164" fontId="15" fillId="16" borderId="34" xfId="20" applyFont="1" applyFill="1" applyBorder="1" applyAlignment="1" applyProtection="1">
      <alignment horizontal="center" wrapText="1"/>
      <protection/>
    </xf>
    <xf numFmtId="166" fontId="15" fillId="16" borderId="25" xfId="20" applyNumberFormat="1" applyFont="1" applyFill="1" applyBorder="1" applyAlignment="1" applyProtection="1">
      <alignment horizontal="right" wrapText="1"/>
      <protection/>
    </xf>
    <xf numFmtId="164" fontId="0" fillId="16" borderId="26" xfId="20" applyFill="1" applyBorder="1" applyAlignment="1">
      <alignment vertical="center"/>
      <protection/>
    </xf>
    <xf numFmtId="164" fontId="15" fillId="3" borderId="24" xfId="20" applyFont="1" applyFill="1" applyBorder="1" applyAlignment="1">
      <alignment/>
      <protection/>
    </xf>
    <xf numFmtId="166" fontId="15" fillId="3" borderId="1" xfId="20" applyNumberFormat="1" applyFont="1" applyFill="1" applyBorder="1" applyAlignment="1">
      <alignment horizontal="right"/>
      <protection/>
    </xf>
    <xf numFmtId="164" fontId="13" fillId="9" borderId="40" xfId="20" applyFont="1" applyFill="1" applyBorder="1" applyAlignment="1">
      <alignment/>
      <protection/>
    </xf>
    <xf numFmtId="164" fontId="15" fillId="9" borderId="1" xfId="20" applyFont="1" applyFill="1" applyBorder="1">
      <alignment/>
      <protection/>
    </xf>
    <xf numFmtId="166" fontId="15" fillId="9" borderId="1" xfId="20" applyNumberFormat="1" applyFont="1" applyFill="1" applyBorder="1" applyAlignment="1">
      <alignment horizontal="right"/>
      <protection/>
    </xf>
    <xf numFmtId="164" fontId="13" fillId="9" borderId="37" xfId="20" applyFont="1" applyFill="1" applyBorder="1" applyAlignment="1">
      <alignment horizontal="center" wrapText="1"/>
      <protection/>
    </xf>
    <xf numFmtId="164" fontId="15" fillId="9" borderId="4" xfId="20" applyFont="1" applyFill="1" applyBorder="1">
      <alignment/>
      <protection/>
    </xf>
    <xf numFmtId="164" fontId="13" fillId="9" borderId="22" xfId="20" applyFont="1" applyFill="1" applyBorder="1" applyAlignment="1">
      <alignment wrapText="1"/>
      <protection/>
    </xf>
    <xf numFmtId="164" fontId="13" fillId="5" borderId="24" xfId="20" applyFont="1" applyFill="1" applyBorder="1" applyAlignment="1">
      <alignment wrapText="1"/>
      <protection/>
    </xf>
    <xf numFmtId="164" fontId="17" fillId="13" borderId="7" xfId="20" applyFont="1" applyFill="1" applyBorder="1" applyAlignment="1">
      <alignment horizontal="left" wrapText="1"/>
      <protection/>
    </xf>
    <xf numFmtId="164" fontId="17" fillId="0" borderId="3" xfId="20" applyFont="1" applyBorder="1" applyAlignment="1">
      <alignment horizontal="left" wrapText="1"/>
      <protection/>
    </xf>
    <xf numFmtId="166" fontId="17" fillId="0" borderId="1" xfId="20" applyNumberFormat="1" applyFont="1" applyBorder="1" applyAlignment="1">
      <alignment horizontal="right" wrapText="1"/>
      <protection/>
    </xf>
    <xf numFmtId="164" fontId="13" fillId="9" borderId="40" xfId="20" applyFont="1" applyFill="1" applyBorder="1" applyAlignment="1">
      <alignment wrapText="1"/>
      <protection/>
    </xf>
    <xf numFmtId="164" fontId="15" fillId="9" borderId="1" xfId="20" applyFont="1" applyFill="1" applyBorder="1" applyAlignment="1">
      <alignment wrapText="1"/>
      <protection/>
    </xf>
    <xf numFmtId="164" fontId="13" fillId="9" borderId="37" xfId="20" applyFont="1" applyFill="1" applyBorder="1" applyAlignment="1">
      <alignment horizontal="left" wrapText="1"/>
      <protection/>
    </xf>
    <xf numFmtId="164" fontId="13" fillId="9" borderId="4" xfId="20" applyFont="1" applyFill="1" applyBorder="1" applyAlignment="1">
      <alignment wrapText="1"/>
      <protection/>
    </xf>
    <xf numFmtId="164" fontId="13" fillId="9" borderId="22" xfId="20" applyFont="1" applyFill="1" applyBorder="1" applyAlignment="1">
      <alignment horizontal="left" wrapText="1"/>
      <protection/>
    </xf>
    <xf numFmtId="164" fontId="13" fillId="9" borderId="6" xfId="20" applyFont="1" applyFill="1" applyBorder="1" applyAlignment="1">
      <alignment wrapText="1"/>
      <protection/>
    </xf>
    <xf numFmtId="164" fontId="13" fillId="5" borderId="24" xfId="20" applyFont="1" applyFill="1" applyBorder="1" applyAlignment="1">
      <alignment horizontal="left" wrapText="1"/>
      <protection/>
    </xf>
    <xf numFmtId="164" fontId="13" fillId="5" borderId="7" xfId="20" applyFont="1" applyFill="1" applyBorder="1" applyAlignment="1">
      <alignment wrapText="1"/>
      <protection/>
    </xf>
    <xf numFmtId="164" fontId="17" fillId="13" borderId="24" xfId="20" applyFont="1" applyFill="1" applyBorder="1" applyAlignment="1">
      <alignment horizontal="left" wrapText="1"/>
      <protection/>
    </xf>
    <xf numFmtId="164" fontId="13" fillId="13" borderId="7" xfId="20" applyFont="1" applyFill="1" applyBorder="1" applyAlignment="1">
      <alignment wrapText="1"/>
      <protection/>
    </xf>
    <xf numFmtId="164" fontId="17" fillId="5" borderId="24" xfId="20" applyFont="1" applyFill="1" applyBorder="1" applyAlignment="1">
      <alignment horizontal="left" wrapText="1"/>
      <protection/>
    </xf>
    <xf numFmtId="166" fontId="17" fillId="5" borderId="25" xfId="20" applyNumberFormat="1" applyFont="1" applyFill="1" applyBorder="1" applyAlignment="1">
      <alignment horizontal="right" wrapText="1"/>
      <protection/>
    </xf>
    <xf numFmtId="164" fontId="15" fillId="9" borderId="0" xfId="20" applyFont="1" applyFill="1" applyBorder="1">
      <alignment/>
      <protection/>
    </xf>
    <xf numFmtId="164" fontId="13" fillId="9" borderId="34" xfId="20" applyFont="1" applyFill="1" applyBorder="1" applyAlignment="1">
      <alignment horizontal="left" wrapText="1"/>
      <protection/>
    </xf>
    <xf numFmtId="164" fontId="13" fillId="5" borderId="7" xfId="20" applyFont="1" applyFill="1" applyBorder="1" applyAlignment="1">
      <alignment horizontal="left" wrapText="1"/>
      <protection/>
    </xf>
    <xf numFmtId="164" fontId="13" fillId="12" borderId="7" xfId="20" applyFont="1" applyFill="1" applyBorder="1" applyAlignment="1">
      <alignment horizontal="left" wrapText="1"/>
      <protection/>
    </xf>
    <xf numFmtId="164" fontId="17" fillId="5" borderId="24" xfId="20" applyFont="1" applyFill="1" applyBorder="1" applyAlignment="1">
      <alignment horizontal="left"/>
      <protection/>
    </xf>
    <xf numFmtId="164" fontId="17" fillId="5" borderId="7" xfId="20" applyFont="1" applyFill="1" applyBorder="1" applyAlignment="1">
      <alignment horizontal="left" wrapText="1"/>
      <protection/>
    </xf>
    <xf numFmtId="164" fontId="15" fillId="16" borderId="42" xfId="20" applyFont="1" applyFill="1" applyBorder="1" applyAlignment="1">
      <alignment horizontal="center"/>
      <protection/>
    </xf>
    <xf numFmtId="164" fontId="15" fillId="16" borderId="34" xfId="20" applyFont="1" applyFill="1" applyBorder="1" applyAlignment="1">
      <alignment horizontal="center" wrapText="1"/>
      <protection/>
    </xf>
    <xf numFmtId="166" fontId="15" fillId="16" borderId="25" xfId="20" applyNumberFormat="1" applyFont="1" applyFill="1" applyBorder="1" applyAlignment="1">
      <alignment horizontal="center" wrapText="1"/>
      <protection/>
    </xf>
    <xf numFmtId="164" fontId="13" fillId="9" borderId="32" xfId="20" applyFont="1" applyFill="1" applyBorder="1">
      <alignment/>
      <protection/>
    </xf>
    <xf numFmtId="164" fontId="15" fillId="9" borderId="7" xfId="20" applyFont="1" applyFill="1" applyBorder="1">
      <alignment/>
      <protection/>
    </xf>
    <xf numFmtId="164" fontId="13" fillId="9" borderId="22" xfId="20" applyFont="1" applyFill="1" applyBorder="1">
      <alignment/>
      <protection/>
    </xf>
    <xf numFmtId="164" fontId="13" fillId="5" borderId="24" xfId="20" applyFont="1" applyFill="1" applyBorder="1">
      <alignment/>
      <protection/>
    </xf>
    <xf numFmtId="164" fontId="15" fillId="9" borderId="7" xfId="20" applyFont="1" applyFill="1" applyBorder="1" applyAlignment="1">
      <alignment vertical="top" wrapText="1"/>
      <protection/>
    </xf>
    <xf numFmtId="164" fontId="13" fillId="9" borderId="32" xfId="20" applyFont="1" applyFill="1" applyBorder="1" applyAlignment="1">
      <alignment wrapText="1"/>
      <protection/>
    </xf>
    <xf numFmtId="164" fontId="13" fillId="9" borderId="7" xfId="20" applyFont="1" applyFill="1" applyBorder="1" applyAlignment="1">
      <alignment/>
      <protection/>
    </xf>
    <xf numFmtId="164" fontId="17" fillId="0" borderId="32" xfId="20" applyFont="1" applyBorder="1" applyAlignment="1">
      <alignment horizontal="left"/>
      <protection/>
    </xf>
    <xf numFmtId="164" fontId="17" fillId="0" borderId="3" xfId="20" applyFont="1" applyBorder="1" applyAlignment="1">
      <alignment wrapText="1"/>
      <protection/>
    </xf>
    <xf numFmtId="164" fontId="15" fillId="3" borderId="42" xfId="20" applyFont="1" applyFill="1" applyBorder="1" applyAlignment="1">
      <alignment/>
      <protection/>
    </xf>
    <xf numFmtId="164" fontId="13" fillId="5" borderId="7" xfId="20" applyFont="1" applyFill="1" applyBorder="1" applyAlignment="1" applyProtection="1">
      <alignment wrapText="1"/>
      <protection/>
    </xf>
    <xf numFmtId="166" fontId="13" fillId="5" borderId="25" xfId="20" applyNumberFormat="1" applyFont="1" applyFill="1" applyBorder="1" applyAlignment="1" applyProtection="1">
      <alignment horizontal="right" wrapText="1"/>
      <protection/>
    </xf>
    <xf numFmtId="166" fontId="13" fillId="12" borderId="25" xfId="20" applyNumberFormat="1" applyFont="1" applyFill="1" applyBorder="1" applyAlignment="1" applyProtection="1">
      <alignment wrapText="1"/>
      <protection/>
    </xf>
    <xf numFmtId="164" fontId="17" fillId="13" borderId="7" xfId="20" applyFont="1" applyFill="1" applyBorder="1">
      <alignment/>
      <protection/>
    </xf>
    <xf numFmtId="166" fontId="17" fillId="13" borderId="25" xfId="20" applyNumberFormat="1" applyFont="1" applyFill="1" applyBorder="1" applyAlignment="1" applyProtection="1">
      <alignment wrapText="1"/>
      <protection/>
    </xf>
    <xf numFmtId="164" fontId="17" fillId="0" borderId="7" xfId="20" applyFont="1" applyBorder="1">
      <alignment/>
      <protection/>
    </xf>
    <xf numFmtId="166" fontId="15" fillId="5" borderId="25" xfId="20" applyNumberFormat="1" applyFont="1" applyFill="1" applyBorder="1" applyAlignment="1" applyProtection="1">
      <alignment horizontal="right" wrapText="1"/>
      <protection/>
    </xf>
    <xf numFmtId="164" fontId="15" fillId="16" borderId="24" xfId="20" applyFont="1" applyFill="1" applyBorder="1" applyAlignment="1">
      <alignment horizontal="center" wrapText="1"/>
      <protection/>
    </xf>
    <xf numFmtId="166" fontId="19" fillId="16" borderId="25" xfId="20" applyNumberFormat="1" applyFont="1" applyFill="1" applyBorder="1" applyAlignment="1">
      <alignment horizontal="right" wrapText="1"/>
      <protection/>
    </xf>
    <xf numFmtId="164" fontId="15" fillId="3" borderId="42" xfId="20" applyFont="1" applyFill="1" applyBorder="1">
      <alignment/>
      <protection/>
    </xf>
    <xf numFmtId="164" fontId="18" fillId="3" borderId="34" xfId="20" applyFont="1" applyFill="1" applyBorder="1" applyAlignment="1">
      <alignment wrapText="1"/>
      <protection/>
    </xf>
    <xf numFmtId="164" fontId="17" fillId="0" borderId="7" xfId="20" applyFont="1" applyBorder="1" applyAlignment="1">
      <alignment horizontal="left" wrapText="1"/>
      <protection/>
    </xf>
    <xf numFmtId="166" fontId="15" fillId="0" borderId="25" xfId="20" applyNumberFormat="1" applyFont="1" applyBorder="1" applyAlignment="1">
      <alignment horizontal="right" wrapText="1"/>
      <protection/>
    </xf>
    <xf numFmtId="166" fontId="15" fillId="0" borderId="25" xfId="20" applyNumberFormat="1" applyFont="1" applyFill="1" applyBorder="1" applyAlignment="1">
      <alignment horizontal="right" wrapText="1"/>
      <protection/>
    </xf>
    <xf numFmtId="166" fontId="15" fillId="16" borderId="25" xfId="20" applyNumberFormat="1" applyFont="1" applyFill="1" applyBorder="1" applyAlignment="1">
      <alignment horizontal="right" wrapText="1"/>
      <protection/>
    </xf>
    <xf numFmtId="166" fontId="19" fillId="3" borderId="25" xfId="20" applyNumberFormat="1" applyFont="1" applyFill="1" applyBorder="1" applyAlignment="1">
      <alignment horizontal="right" wrapText="1"/>
      <protection/>
    </xf>
    <xf numFmtId="164" fontId="20" fillId="9" borderId="32" xfId="20" applyFont="1" applyFill="1" applyBorder="1">
      <alignment/>
      <protection/>
    </xf>
    <xf numFmtId="164" fontId="20" fillId="9" borderId="7" xfId="20" applyFont="1" applyFill="1" applyBorder="1" applyAlignment="1">
      <alignment wrapText="1"/>
      <protection/>
    </xf>
    <xf numFmtId="166" fontId="20" fillId="9" borderId="25" xfId="20" applyNumberFormat="1" applyFont="1" applyFill="1" applyBorder="1" applyAlignment="1">
      <alignment horizontal="right" wrapText="1"/>
      <protection/>
    </xf>
    <xf numFmtId="164" fontId="20" fillId="9" borderId="22" xfId="20" applyFont="1" applyFill="1" applyBorder="1">
      <alignment/>
      <protection/>
    </xf>
    <xf numFmtId="164" fontId="20" fillId="5" borderId="24" xfId="20" applyFont="1" applyFill="1" applyBorder="1">
      <alignment/>
      <protection/>
    </xf>
    <xf numFmtId="164" fontId="20" fillId="5" borderId="7" xfId="20" applyFont="1" applyFill="1" applyBorder="1" applyAlignment="1">
      <alignment wrapText="1"/>
      <protection/>
    </xf>
    <xf numFmtId="166" fontId="20" fillId="0" borderId="25" xfId="20" applyNumberFormat="1" applyFont="1" applyFill="1" applyBorder="1" applyAlignment="1">
      <alignment horizontal="right" wrapText="1"/>
      <protection/>
    </xf>
    <xf numFmtId="164" fontId="20" fillId="9" borderId="7" xfId="20" applyFont="1" applyFill="1" applyBorder="1">
      <alignment/>
      <protection/>
    </xf>
    <xf numFmtId="164" fontId="21" fillId="5" borderId="7" xfId="20" applyFont="1" applyFill="1" applyBorder="1" applyAlignment="1">
      <alignment wrapText="1"/>
      <protection/>
    </xf>
    <xf numFmtId="166" fontId="20" fillId="5" borderId="25" xfId="20" applyNumberFormat="1" applyFont="1" applyFill="1" applyBorder="1" applyAlignment="1" applyProtection="1">
      <alignment horizontal="right" wrapText="1"/>
      <protection/>
    </xf>
    <xf numFmtId="164" fontId="20" fillId="9" borderId="32" xfId="20" applyFont="1" applyFill="1" applyBorder="1" applyAlignment="1" applyProtection="1">
      <alignment horizontal="left"/>
      <protection/>
    </xf>
    <xf numFmtId="166" fontId="20" fillId="9" borderId="25" xfId="20" applyNumberFormat="1" applyFont="1" applyFill="1" applyBorder="1" applyAlignment="1" applyProtection="1">
      <alignment horizontal="right" wrapText="1"/>
      <protection/>
    </xf>
    <xf numFmtId="164" fontId="20" fillId="9" borderId="22" xfId="20" applyFont="1" applyFill="1" applyBorder="1" applyAlignment="1" applyProtection="1">
      <alignment horizontal="left"/>
      <protection/>
    </xf>
    <xf numFmtId="164" fontId="20" fillId="5" borderId="24" xfId="20" applyFont="1" applyFill="1" applyBorder="1" applyAlignment="1" applyProtection="1">
      <alignment horizontal="left"/>
      <protection/>
    </xf>
    <xf numFmtId="164" fontId="20" fillId="5" borderId="7" xfId="20" applyFont="1" applyFill="1" applyBorder="1" applyAlignment="1" applyProtection="1">
      <alignment wrapText="1"/>
      <protection/>
    </xf>
    <xf numFmtId="164" fontId="20" fillId="9" borderId="40" xfId="20" applyFont="1" applyFill="1" applyBorder="1" applyAlignment="1">
      <alignment horizontal="left"/>
      <protection/>
    </xf>
    <xf numFmtId="164" fontId="20" fillId="9" borderId="41" xfId="20" applyFont="1" applyFill="1" applyBorder="1" applyAlignment="1">
      <alignment horizontal="left"/>
      <protection/>
    </xf>
    <xf numFmtId="164" fontId="20" fillId="5" borderId="24" xfId="20" applyFont="1" applyFill="1" applyBorder="1" applyAlignment="1">
      <alignment horizontal="left"/>
      <protection/>
    </xf>
    <xf numFmtId="166" fontId="20" fillId="5" borderId="25" xfId="20" applyNumberFormat="1" applyFont="1" applyFill="1" applyBorder="1" applyAlignment="1">
      <alignment horizontal="right" wrapText="1"/>
      <protection/>
    </xf>
    <xf numFmtId="166" fontId="15" fillId="3" borderId="33" xfId="20" applyNumberFormat="1" applyFont="1" applyFill="1" applyBorder="1" applyAlignment="1">
      <alignment horizontal="right"/>
      <protection/>
    </xf>
    <xf numFmtId="164" fontId="13" fillId="9" borderId="32" xfId="20" applyFont="1" applyFill="1" applyBorder="1" applyAlignment="1">
      <alignment/>
      <protection/>
    </xf>
    <xf numFmtId="166" fontId="15" fillId="9" borderId="25" xfId="20" applyNumberFormat="1" applyFont="1" applyFill="1" applyBorder="1" applyAlignment="1">
      <alignment horizontal="right"/>
      <protection/>
    </xf>
    <xf numFmtId="164" fontId="13" fillId="9" borderId="22" xfId="20" applyFont="1" applyFill="1" applyBorder="1" applyAlignment="1">
      <alignment/>
      <protection/>
    </xf>
    <xf numFmtId="164" fontId="20" fillId="5" borderId="24" xfId="20" applyFont="1" applyFill="1" applyBorder="1" applyAlignment="1">
      <alignment/>
      <protection/>
    </xf>
    <xf numFmtId="164" fontId="20" fillId="5" borderId="7" xfId="20" applyFont="1" applyFill="1" applyBorder="1" applyAlignment="1">
      <alignment/>
      <protection/>
    </xf>
    <xf numFmtId="166" fontId="20" fillId="5" borderId="25" xfId="20" applyNumberFormat="1" applyFont="1" applyFill="1" applyBorder="1" applyAlignment="1">
      <alignment horizontal="right"/>
      <protection/>
    </xf>
    <xf numFmtId="166" fontId="13" fillId="10" borderId="25" xfId="20" applyNumberFormat="1" applyFont="1" applyFill="1" applyBorder="1" applyAlignment="1">
      <alignment horizontal="right"/>
      <protection/>
    </xf>
    <xf numFmtId="166" fontId="13" fillId="12" borderId="25" xfId="20" applyNumberFormat="1" applyFont="1" applyFill="1" applyBorder="1" applyAlignment="1">
      <alignment horizontal="right"/>
      <protection/>
    </xf>
    <xf numFmtId="164" fontId="20" fillId="3" borderId="42" xfId="20" applyFont="1" applyFill="1" applyBorder="1" applyAlignment="1">
      <alignment horizontal="left"/>
      <protection/>
    </xf>
    <xf numFmtId="164" fontId="20" fillId="3" borderId="34" xfId="20" applyFont="1" applyFill="1" applyBorder="1" applyAlignment="1">
      <alignment wrapText="1"/>
      <protection/>
    </xf>
    <xf numFmtId="166" fontId="20" fillId="3" borderId="25" xfId="20" applyNumberFormat="1" applyFont="1" applyFill="1" applyBorder="1" applyAlignment="1">
      <alignment horizontal="right" wrapText="1"/>
      <protection/>
    </xf>
    <xf numFmtId="164" fontId="20" fillId="9" borderId="32" xfId="20" applyFont="1" applyFill="1" applyBorder="1" applyAlignment="1">
      <alignment horizontal="left"/>
      <protection/>
    </xf>
    <xf numFmtId="164" fontId="20" fillId="9" borderId="22" xfId="20" applyFont="1" applyFill="1" applyBorder="1" applyAlignment="1">
      <alignment horizontal="left"/>
      <protection/>
    </xf>
    <xf numFmtId="164" fontId="15" fillId="16" borderId="42" xfId="20" applyFont="1" applyFill="1" applyBorder="1">
      <alignment/>
      <protection/>
    </xf>
    <xf numFmtId="164" fontId="15" fillId="16" borderId="34" xfId="20" applyFont="1" applyFill="1" applyBorder="1" applyAlignment="1">
      <alignment wrapText="1"/>
      <protection/>
    </xf>
    <xf numFmtId="164" fontId="18" fillId="3" borderId="33" xfId="20" applyFont="1" applyFill="1" applyBorder="1" applyAlignment="1">
      <alignment wrapText="1"/>
      <protection/>
    </xf>
    <xf numFmtId="164" fontId="20" fillId="9" borderId="37" xfId="20" applyFont="1" applyFill="1" applyBorder="1">
      <alignment/>
      <protection/>
    </xf>
    <xf numFmtId="166" fontId="21" fillId="5" borderId="25" xfId="20" applyNumberFormat="1" applyFont="1" applyFill="1" applyBorder="1" applyAlignment="1">
      <alignment horizontal="right" wrapText="1"/>
      <protection/>
    </xf>
    <xf numFmtId="164" fontId="15" fillId="8" borderId="24" xfId="20" applyFont="1" applyFill="1" applyBorder="1" applyAlignment="1" applyProtection="1">
      <alignment horizontal="left"/>
      <protection/>
    </xf>
    <xf numFmtId="164" fontId="13" fillId="8" borderId="7" xfId="20" applyFont="1" applyFill="1" applyBorder="1" applyAlignment="1" applyProtection="1">
      <alignment wrapText="1"/>
      <protection/>
    </xf>
    <xf numFmtId="166" fontId="15" fillId="8" borderId="25" xfId="20" applyNumberFormat="1" applyFont="1" applyFill="1" applyBorder="1" applyAlignment="1" applyProtection="1">
      <alignment horizontal="right" wrapText="1"/>
      <protection/>
    </xf>
    <xf numFmtId="164" fontId="0" fillId="8" borderId="25" xfId="20" applyFill="1" applyBorder="1" applyAlignment="1">
      <alignment vertical="center"/>
      <protection/>
    </xf>
    <xf numFmtId="166" fontId="0" fillId="8" borderId="26" xfId="20" applyNumberFormat="1" applyFill="1" applyBorder="1" applyAlignment="1">
      <alignment vertical="center"/>
      <protection/>
    </xf>
    <xf numFmtId="164" fontId="15" fillId="3" borderId="42" xfId="20" applyFont="1" applyFill="1" applyBorder="1" applyAlignment="1" applyProtection="1">
      <alignment horizontal="left"/>
      <protection/>
    </xf>
    <xf numFmtId="164" fontId="15" fillId="3" borderId="44" xfId="20" applyFont="1" applyFill="1" applyBorder="1" applyAlignment="1" applyProtection="1">
      <alignment wrapText="1"/>
      <protection/>
    </xf>
    <xf numFmtId="166" fontId="15" fillId="3" borderId="1" xfId="20" applyNumberFormat="1" applyFont="1" applyFill="1" applyBorder="1" applyAlignment="1" applyProtection="1">
      <alignment horizontal="right" wrapText="1"/>
      <protection/>
    </xf>
    <xf numFmtId="164" fontId="13" fillId="9" borderId="40" xfId="20" applyFont="1" applyFill="1" applyBorder="1" applyAlignment="1" applyProtection="1">
      <alignment horizontal="center" wrapText="1"/>
      <protection/>
    </xf>
    <xf numFmtId="164" fontId="13" fillId="9" borderId="37" xfId="20" applyFont="1" applyFill="1" applyBorder="1" applyAlignment="1" applyProtection="1">
      <alignment horizontal="left" wrapText="1"/>
      <protection/>
    </xf>
    <xf numFmtId="164" fontId="13" fillId="9" borderId="22" xfId="20" applyFont="1" applyFill="1" applyBorder="1" applyAlignment="1" applyProtection="1">
      <alignment horizontal="left" wrapText="1"/>
      <protection/>
    </xf>
    <xf numFmtId="164" fontId="15" fillId="9" borderId="6" xfId="20" applyFont="1" applyFill="1" applyBorder="1" applyAlignment="1">
      <alignment wrapText="1"/>
      <protection/>
    </xf>
    <xf numFmtId="164" fontId="13" fillId="5" borderId="24" xfId="20" applyFont="1" applyFill="1" applyBorder="1" applyAlignment="1" applyProtection="1">
      <alignment horizontal="left" wrapText="1"/>
      <protection/>
    </xf>
    <xf numFmtId="164" fontId="13" fillId="10" borderId="24" xfId="20" applyFont="1" applyFill="1" applyBorder="1" applyAlignment="1" applyProtection="1">
      <alignment horizontal="left" wrapText="1"/>
      <protection/>
    </xf>
    <xf numFmtId="166" fontId="17" fillId="0" borderId="33" xfId="20" applyNumberFormat="1" applyFont="1" applyBorder="1" applyAlignment="1" applyProtection="1">
      <alignment horizontal="right" wrapText="1"/>
      <protection/>
    </xf>
    <xf numFmtId="164" fontId="15" fillId="8" borderId="24" xfId="20" applyFont="1" applyFill="1" applyBorder="1">
      <alignment/>
      <protection/>
    </xf>
    <xf numFmtId="164" fontId="15" fillId="8" borderId="7" xfId="20" applyFont="1" applyFill="1" applyBorder="1" applyAlignment="1">
      <alignment wrapText="1"/>
      <protection/>
    </xf>
    <xf numFmtId="166" fontId="15" fillId="8" borderId="25" xfId="20" applyNumberFormat="1" applyFont="1" applyFill="1" applyBorder="1" applyAlignment="1">
      <alignment horizontal="right" wrapText="1"/>
      <protection/>
    </xf>
    <xf numFmtId="164" fontId="18" fillId="3" borderId="44" xfId="20" applyFont="1" applyFill="1" applyBorder="1" applyAlignment="1">
      <alignment wrapText="1"/>
      <protection/>
    </xf>
    <xf numFmtId="166" fontId="19" fillId="3" borderId="1" xfId="20" applyNumberFormat="1" applyFont="1" applyFill="1" applyBorder="1" applyAlignment="1">
      <alignment horizontal="right" wrapText="1"/>
      <protection/>
    </xf>
    <xf numFmtId="164" fontId="15" fillId="9" borderId="3" xfId="20" applyFont="1" applyFill="1" applyBorder="1">
      <alignment/>
      <protection/>
    </xf>
    <xf numFmtId="164" fontId="13" fillId="9" borderId="37" xfId="20" applyFont="1" applyFill="1" applyBorder="1" applyAlignment="1">
      <alignment/>
      <protection/>
    </xf>
    <xf numFmtId="164" fontId="13" fillId="9" borderId="6" xfId="20" applyFont="1" applyFill="1" applyBorder="1" applyAlignment="1">
      <alignment/>
      <protection/>
    </xf>
    <xf numFmtId="164" fontId="13" fillId="10" borderId="24" xfId="20" applyFont="1" applyFill="1" applyBorder="1" applyAlignment="1">
      <alignment horizontal="left" wrapText="1"/>
      <protection/>
    </xf>
    <xf numFmtId="164" fontId="17" fillId="0" borderId="28" xfId="20" applyFont="1" applyBorder="1" applyAlignment="1">
      <alignment horizontal="left"/>
      <protection/>
    </xf>
    <xf numFmtId="164" fontId="17" fillId="0" borderId="29" xfId="20" applyFont="1" applyBorder="1" applyAlignment="1">
      <alignment wrapText="1"/>
      <protection/>
    </xf>
    <xf numFmtId="166" fontId="17" fillId="0" borderId="30" xfId="20" applyNumberFormat="1" applyFont="1" applyBorder="1" applyAlignment="1">
      <alignment horizontal="right" wrapText="1"/>
      <protection/>
    </xf>
    <xf numFmtId="164" fontId="0" fillId="0" borderId="30" xfId="20" applyBorder="1" applyAlignment="1">
      <alignment vertical="center"/>
      <protection/>
    </xf>
    <xf numFmtId="166" fontId="0" fillId="0" borderId="31" xfId="20" applyNumberFormat="1" applyBorder="1" applyAlignment="1">
      <alignment vertical="center"/>
      <protection/>
    </xf>
    <xf numFmtId="164" fontId="0" fillId="0" borderId="0" xfId="20" applyProtection="1">
      <alignment/>
      <protection locked="0"/>
    </xf>
    <xf numFmtId="164" fontId="0" fillId="0" borderId="0" xfId="20" applyFont="1" applyAlignment="1" applyProtection="1">
      <alignment horizontal="center"/>
      <protection locked="0"/>
    </xf>
    <xf numFmtId="164" fontId="0" fillId="0" borderId="0" xfId="20" applyFont="1" applyAlignment="1" applyProtection="1">
      <alignment wrapText="1"/>
      <protection locked="0"/>
    </xf>
    <xf numFmtId="166" fontId="0" fillId="0" borderId="0" xfId="20" applyNumberFormat="1" applyProtection="1">
      <alignment/>
      <protection locked="0"/>
    </xf>
    <xf numFmtId="164" fontId="0" fillId="0" borderId="0" xfId="20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 wrapText="1"/>
      <protection locked="0"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 horizontal="center" wrapText="1"/>
      <protection locked="0"/>
    </xf>
    <xf numFmtId="164" fontId="0" fillId="0" borderId="0" xfId="20" applyFont="1" applyAlignment="1" applyProtection="1">
      <alignment horizontal="right" wrapText="1"/>
      <protection locked="0"/>
    </xf>
    <xf numFmtId="164" fontId="0" fillId="0" borderId="0" xfId="20" applyAlignment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C55A11"/>
      <rgbColor rgb="00FFE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E799"/>
      <rgbColor rgb="0099CCFF"/>
      <rgbColor rgb="00F4B183"/>
      <rgbColor rgb="00CC99FF"/>
      <rgbColor rgb="00FFD966"/>
      <rgbColor rgb="003366FF"/>
      <rgbColor rgb="0033CCCC"/>
      <rgbColor rgb="00CCCC00"/>
      <rgbColor rgb="00FFC0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C659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409575</xdr:colOff>
      <xdr:row>4</xdr:row>
      <xdr:rowOff>114300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286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19">
      <selection activeCell="B61" sqref="B61"/>
    </sheetView>
  </sheetViews>
  <sheetFormatPr defaultColWidth="9.140625" defaultRowHeight="12.75"/>
  <cols>
    <col min="1" max="1" width="3.7109375" style="1" customWidth="1"/>
    <col min="2" max="2" width="38.8515625" style="2" customWidth="1"/>
    <col min="3" max="3" width="0" style="3" hidden="1" customWidth="1"/>
    <col min="4" max="9" width="0" style="4" hidden="1" customWidth="1"/>
    <col min="10" max="10" width="0.13671875" style="4" customWidth="1"/>
    <col min="11" max="11" width="14.7109375" style="4" customWidth="1"/>
    <col min="12" max="12" width="0.13671875" style="4" customWidth="1"/>
    <col min="13" max="13" width="11.7109375" style="4" customWidth="1"/>
    <col min="14" max="14" width="14.57421875" style="4" customWidth="1"/>
    <col min="15" max="15" width="15.140625" style="4" customWidth="1"/>
    <col min="16" max="16" width="11.7109375" style="4" customWidth="1"/>
    <col min="17" max="16384" width="9.28125" style="4" customWidth="1"/>
  </cols>
  <sheetData>
    <row r="1" spans="1:23" ht="12.75">
      <c r="A1" s="5"/>
      <c r="B1" s="5"/>
      <c r="P1" s="6"/>
      <c r="Q1" s="6"/>
      <c r="R1" s="6"/>
      <c r="S1" s="6"/>
      <c r="T1" s="6"/>
      <c r="U1" s="6"/>
      <c r="V1" s="6"/>
      <c r="W1" s="6"/>
    </row>
    <row r="2" spans="1:23" ht="12.75">
      <c r="A2" s="5"/>
      <c r="B2" s="5"/>
      <c r="P2" s="6"/>
      <c r="Q2" s="6"/>
      <c r="R2" s="6"/>
      <c r="S2" s="6"/>
      <c r="T2" s="6"/>
      <c r="U2" s="6"/>
      <c r="V2" s="6"/>
      <c r="W2" s="6"/>
    </row>
    <row r="3" spans="1:23" ht="12.75">
      <c r="A3" s="5"/>
      <c r="B3" s="5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5"/>
      <c r="B4" s="5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5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6"/>
      <c r="R7" s="6"/>
      <c r="S7" s="6"/>
      <c r="T7" s="6"/>
      <c r="U7" s="6"/>
      <c r="V7" s="6"/>
      <c r="W7" s="6"/>
    </row>
    <row r="8" spans="1:23" ht="12.7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"/>
      <c r="P8" s="6"/>
      <c r="Q8" s="6"/>
      <c r="R8" s="6"/>
      <c r="S8" s="6"/>
      <c r="T8" s="6"/>
      <c r="U8" s="6"/>
      <c r="V8" s="6"/>
      <c r="W8" s="6"/>
    </row>
    <row r="9" spans="1:23" ht="15.75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6"/>
      <c r="P9" s="6"/>
      <c r="Q9" s="6"/>
      <c r="R9" s="6"/>
      <c r="S9" s="6"/>
      <c r="T9" s="6"/>
      <c r="U9" s="6"/>
      <c r="V9" s="6"/>
      <c r="W9" s="6"/>
    </row>
    <row r="10" spans="15:23" ht="15.75" customHeight="1">
      <c r="O10" s="6"/>
      <c r="P10" s="6"/>
      <c r="Q10" s="6"/>
      <c r="R10" s="6"/>
      <c r="S10" s="6"/>
      <c r="T10" s="6"/>
      <c r="U10" s="6"/>
      <c r="V10" s="6"/>
      <c r="W10" s="6"/>
    </row>
    <row r="11" spans="15:23" ht="15.75" customHeight="1">
      <c r="O11" s="6"/>
      <c r="P11" s="6"/>
      <c r="Q11" s="6"/>
      <c r="R11" s="6"/>
      <c r="S11" s="6"/>
      <c r="T11" s="6"/>
      <c r="U11" s="6"/>
      <c r="V11" s="6"/>
      <c r="W11" s="6"/>
    </row>
    <row r="12" spans="2:23" ht="15" customHeight="1">
      <c r="B12" s="13"/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6"/>
      <c r="R12" s="6"/>
      <c r="S12" s="6"/>
      <c r="T12" s="6"/>
      <c r="U12" s="6"/>
      <c r="V12" s="6"/>
      <c r="W12" s="6"/>
    </row>
    <row r="13" spans="1:23" ht="15" customHeight="1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  <c r="Q13" s="6"/>
      <c r="R13" s="6"/>
      <c r="S13" s="6"/>
      <c r="T13" s="6"/>
      <c r="U13" s="6"/>
      <c r="V13" s="6"/>
      <c r="W13" s="6"/>
    </row>
    <row r="14" spans="1:23" ht="15" customHeight="1">
      <c r="A14" s="15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6"/>
      <c r="P14" s="6"/>
      <c r="Q14" s="6"/>
      <c r="R14" s="6"/>
      <c r="S14" s="6"/>
      <c r="T14" s="6"/>
      <c r="U14" s="6"/>
      <c r="V14" s="6"/>
      <c r="W14" s="6"/>
    </row>
    <row r="15" spans="1:2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6"/>
      <c r="P15" s="6"/>
      <c r="Q15" s="6"/>
      <c r="R15" s="6"/>
      <c r="S15" s="6"/>
      <c r="T15" s="6"/>
      <c r="U15" s="6"/>
      <c r="V15" s="6"/>
      <c r="W15" s="6"/>
    </row>
    <row r="16" spans="1:23" ht="15">
      <c r="A16" s="16"/>
      <c r="B16" s="16"/>
      <c r="C16" s="17"/>
      <c r="O16" s="6"/>
      <c r="P16" s="6"/>
      <c r="Q16" s="6"/>
      <c r="R16" s="6"/>
      <c r="S16" s="6"/>
      <c r="T16" s="6"/>
      <c r="U16" s="6"/>
      <c r="V16" s="6"/>
      <c r="W16" s="6"/>
    </row>
    <row r="17" spans="1:23" ht="13.5">
      <c r="A17" s="18" t="s">
        <v>6</v>
      </c>
      <c r="B17" s="19" t="s">
        <v>7</v>
      </c>
      <c r="C17" s="17"/>
      <c r="K17" s="20"/>
      <c r="O17" s="6"/>
      <c r="P17" s="6"/>
      <c r="Q17" s="6"/>
      <c r="R17" s="6"/>
      <c r="S17" s="6"/>
      <c r="T17" s="6"/>
      <c r="U17" s="6"/>
      <c r="V17" s="6"/>
      <c r="W17" s="6"/>
    </row>
    <row r="18" spans="1:23" ht="15">
      <c r="A18" s="21"/>
      <c r="B18" s="22"/>
      <c r="O18" s="6"/>
      <c r="P18" s="6"/>
      <c r="Q18" s="6"/>
      <c r="R18" s="6"/>
      <c r="S18" s="6"/>
      <c r="T18" s="6"/>
      <c r="U18" s="6"/>
      <c r="V18" s="6"/>
      <c r="W18" s="6"/>
    </row>
    <row r="19" spans="2:23" ht="12.75">
      <c r="B19" s="23" t="s">
        <v>8</v>
      </c>
      <c r="O19" s="6"/>
      <c r="P19" s="6"/>
      <c r="Q19" s="6"/>
      <c r="R19" s="6"/>
      <c r="S19" s="6"/>
      <c r="T19" s="6"/>
      <c r="U19" s="6"/>
      <c r="V19" s="6"/>
      <c r="W19" s="6"/>
    </row>
    <row r="20" spans="15:23" ht="12.75">
      <c r="O20" s="6"/>
      <c r="P20" s="6"/>
      <c r="Q20" s="6"/>
      <c r="R20" s="6"/>
      <c r="S20" s="6"/>
      <c r="T20" s="6"/>
      <c r="U20" s="6"/>
      <c r="V20" s="6"/>
      <c r="W20" s="6"/>
    </row>
    <row r="21" spans="1:22" ht="12.75">
      <c r="A21" s="24"/>
      <c r="B21" s="25" t="s">
        <v>9</v>
      </c>
      <c r="C21" s="26"/>
      <c r="K21" s="27"/>
      <c r="O21" s="6"/>
      <c r="P21" s="6"/>
      <c r="Q21" s="6"/>
      <c r="R21" s="6"/>
      <c r="S21" s="6"/>
      <c r="T21" s="6"/>
      <c r="U21" s="6"/>
      <c r="V21" s="6"/>
    </row>
    <row r="22" spans="3:22" ht="12.75">
      <c r="C22" s="26"/>
      <c r="K22" s="27"/>
      <c r="O22" s="6"/>
      <c r="P22" s="6"/>
      <c r="Q22" s="6"/>
      <c r="R22" s="6"/>
      <c r="S22" s="6"/>
      <c r="T22" s="6"/>
      <c r="U22" s="6"/>
      <c r="V22" s="6"/>
    </row>
    <row r="23" spans="1:22" ht="13.5">
      <c r="A23" s="28" t="s">
        <v>10</v>
      </c>
      <c r="B23" s="29" t="s">
        <v>11</v>
      </c>
      <c r="C23" s="20" t="s">
        <v>12</v>
      </c>
      <c r="K23" s="30"/>
      <c r="O23" s="6"/>
      <c r="P23" s="6"/>
      <c r="Q23" s="6"/>
      <c r="R23" s="6"/>
      <c r="S23" s="6"/>
      <c r="T23" s="6"/>
      <c r="U23" s="6"/>
      <c r="V23" s="6"/>
    </row>
    <row r="24" spans="3:22" ht="12.75">
      <c r="C24" s="26"/>
      <c r="K24" s="30"/>
      <c r="M24" s="31"/>
      <c r="O24" s="6"/>
      <c r="P24" s="6"/>
      <c r="Q24" s="6"/>
      <c r="R24" s="6"/>
      <c r="S24" s="6"/>
      <c r="T24" s="6"/>
      <c r="U24" s="6"/>
      <c r="V24" s="6"/>
    </row>
    <row r="25" spans="1:22" s="39" customFormat="1" ht="12.75">
      <c r="A25" s="1"/>
      <c r="B25" s="32"/>
      <c r="C25" s="33"/>
      <c r="D25" s="34"/>
      <c r="E25" s="34"/>
      <c r="F25" s="34"/>
      <c r="G25" s="34"/>
      <c r="H25" s="34"/>
      <c r="I25" s="34"/>
      <c r="J25" s="34"/>
      <c r="K25" s="35" t="s">
        <v>13</v>
      </c>
      <c r="L25" s="36"/>
      <c r="M25" s="37" t="s">
        <v>14</v>
      </c>
      <c r="N25" s="38" t="s">
        <v>15</v>
      </c>
      <c r="O25" s="6"/>
      <c r="P25" s="6"/>
      <c r="Q25" s="6"/>
      <c r="R25" s="6"/>
      <c r="S25" s="6"/>
      <c r="T25" s="6"/>
      <c r="U25" s="6"/>
      <c r="V25" s="6"/>
    </row>
    <row r="26" spans="1:22" s="39" customFormat="1" ht="12.75">
      <c r="A26" s="1"/>
      <c r="B26" s="40"/>
      <c r="C26" s="41"/>
      <c r="D26" s="42"/>
      <c r="E26" s="42"/>
      <c r="F26" s="42"/>
      <c r="G26" s="42"/>
      <c r="H26" s="42"/>
      <c r="I26" s="42"/>
      <c r="J26" s="42"/>
      <c r="K26" s="43" t="s">
        <v>16</v>
      </c>
      <c r="L26" s="44"/>
      <c r="M26" s="45"/>
      <c r="N26" s="46" t="s">
        <v>17</v>
      </c>
      <c r="O26" s="6"/>
      <c r="P26" s="6"/>
      <c r="Q26" s="6"/>
      <c r="R26" s="6"/>
      <c r="S26" s="6"/>
      <c r="T26" s="6"/>
      <c r="U26" s="6"/>
      <c r="V26" s="6"/>
    </row>
    <row r="27" spans="1:30" s="39" customFormat="1" ht="12.75">
      <c r="A27" s="24"/>
      <c r="B27" s="47" t="s">
        <v>18</v>
      </c>
      <c r="C27" s="48"/>
      <c r="D27" s="49"/>
      <c r="E27" s="49"/>
      <c r="F27" s="49"/>
      <c r="G27" s="49"/>
      <c r="H27" s="49"/>
      <c r="I27" s="49"/>
      <c r="J27" s="49"/>
      <c r="K27" s="50">
        <v>9839900</v>
      </c>
      <c r="L27" s="51"/>
      <c r="M27" s="50">
        <v>2200000</v>
      </c>
      <c r="N27" s="52">
        <f>SUM(K27:M27)</f>
        <v>12039900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39" customFormat="1" ht="12.75" customHeight="1">
      <c r="A28" s="1"/>
      <c r="B28" s="53" t="s">
        <v>19</v>
      </c>
      <c r="C28" s="48" t="s">
        <v>20</v>
      </c>
      <c r="D28" s="49"/>
      <c r="E28" s="49"/>
      <c r="F28" s="49"/>
      <c r="G28" s="49"/>
      <c r="H28" s="49"/>
      <c r="I28" s="49"/>
      <c r="J28" s="49"/>
      <c r="K28" s="50">
        <v>1557000</v>
      </c>
      <c r="L28" s="51"/>
      <c r="M28" s="50"/>
      <c r="N28" s="52">
        <f>SUM(K28:M28)</f>
        <v>1557000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39" customFormat="1" ht="12.75">
      <c r="A29" s="54"/>
      <c r="B29" s="55" t="s">
        <v>21</v>
      </c>
      <c r="C29" s="56"/>
      <c r="D29" s="57"/>
      <c r="E29" s="57"/>
      <c r="F29" s="57"/>
      <c r="G29" s="57"/>
      <c r="H29" s="57"/>
      <c r="I29" s="57"/>
      <c r="J29" s="57"/>
      <c r="K29" s="56">
        <v>6986900</v>
      </c>
      <c r="L29" s="58"/>
      <c r="M29" s="56">
        <v>2200000</v>
      </c>
      <c r="N29" s="52">
        <f>SUM(K29:M29)</f>
        <v>9186900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39" customFormat="1" ht="12.75">
      <c r="A30" s="59"/>
      <c r="B30" s="55" t="s">
        <v>22</v>
      </c>
      <c r="C30" s="56"/>
      <c r="D30" s="57"/>
      <c r="E30" s="57"/>
      <c r="F30" s="57"/>
      <c r="G30" s="57"/>
      <c r="H30" s="57"/>
      <c r="I30" s="57"/>
      <c r="J30" s="57"/>
      <c r="K30" s="56">
        <v>4410000</v>
      </c>
      <c r="L30" s="60"/>
      <c r="M30" s="56"/>
      <c r="N30" s="52">
        <f>SUM(K30:M30)</f>
        <v>4410000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39" customFormat="1" ht="12.75" customHeight="1">
      <c r="A31" s="61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5"/>
      <c r="M31" s="6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>
      <c r="A32" s="61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5"/>
      <c r="M32" s="6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3.5">
      <c r="A33" s="67" t="s">
        <v>23</v>
      </c>
      <c r="B33" s="68" t="s">
        <v>24</v>
      </c>
      <c r="C33" s="68"/>
      <c r="D33" s="68"/>
      <c r="E33" s="68"/>
      <c r="F33" s="68"/>
      <c r="G33" s="68"/>
      <c r="H33" s="68"/>
      <c r="I33" s="68"/>
      <c r="J33" s="68"/>
      <c r="K33" s="68"/>
      <c r="L33" s="39"/>
      <c r="M33" s="64"/>
      <c r="N33" s="3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3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39"/>
      <c r="M34" s="6"/>
      <c r="N34" s="6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69"/>
      <c r="B35" s="70" t="s">
        <v>25</v>
      </c>
      <c r="C35" s="70"/>
      <c r="D35" s="70"/>
      <c r="E35" s="70"/>
      <c r="F35" s="70"/>
      <c r="G35" s="70"/>
      <c r="H35" s="70"/>
      <c r="I35" s="70"/>
      <c r="J35" s="70"/>
      <c r="K35" s="70">
        <v>0</v>
      </c>
      <c r="L35" s="66"/>
      <c r="M35" s="70"/>
      <c r="N35" s="5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7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3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71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3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3.5">
      <c r="A38" s="72" t="s">
        <v>26</v>
      </c>
      <c r="B38" s="73" t="s">
        <v>27</v>
      </c>
      <c r="C38" s="74"/>
      <c r="D38" s="74"/>
      <c r="E38" s="74"/>
      <c r="F38" s="74"/>
      <c r="G38" s="74"/>
      <c r="H38" s="74"/>
      <c r="I38" s="74"/>
      <c r="J38" s="74"/>
      <c r="K38" s="74"/>
      <c r="L38" s="3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23" ht="12.75">
      <c r="A39" s="7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3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71"/>
      <c r="B40" s="70" t="s">
        <v>28</v>
      </c>
      <c r="C40" s="70"/>
      <c r="D40" s="70"/>
      <c r="E40" s="70"/>
      <c r="F40" s="70"/>
      <c r="G40" s="70"/>
      <c r="H40" s="70"/>
      <c r="I40" s="70"/>
      <c r="J40" s="70"/>
      <c r="K40" s="70"/>
      <c r="L40" s="39"/>
      <c r="M40" s="75"/>
      <c r="N40" s="75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7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3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4.75">
      <c r="A42" s="71"/>
      <c r="B42" s="76" t="s">
        <v>29</v>
      </c>
      <c r="C42" s="70"/>
      <c r="D42" s="70"/>
      <c r="E42" s="70"/>
      <c r="F42" s="70"/>
      <c r="G42" s="70"/>
      <c r="H42" s="70"/>
      <c r="I42" s="70"/>
      <c r="J42" s="70"/>
      <c r="K42" s="70"/>
      <c r="L42" s="39"/>
      <c r="M42" s="75"/>
      <c r="N42" s="75"/>
      <c r="O42" s="6"/>
      <c r="P42" s="6"/>
      <c r="Q42" s="6"/>
      <c r="R42" s="6"/>
      <c r="S42" s="6"/>
      <c r="T42" s="6"/>
      <c r="U42" s="6"/>
      <c r="V42" s="6"/>
      <c r="W42" s="6"/>
    </row>
    <row r="43" spans="1:23" ht="13.5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3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78"/>
      <c r="B44" s="79" t="s">
        <v>30</v>
      </c>
      <c r="C44" s="17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5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5"/>
      <c r="B46" s="27" t="s">
        <v>31</v>
      </c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5"/>
      <c r="B47" s="2" t="s">
        <v>32</v>
      </c>
      <c r="N47" s="30"/>
      <c r="O47" s="6"/>
      <c r="P47" s="6"/>
      <c r="Q47" s="6"/>
      <c r="R47" s="6"/>
      <c r="S47" s="6"/>
      <c r="T47" s="6"/>
      <c r="U47" s="6"/>
      <c r="V47" s="6"/>
      <c r="W47" s="6"/>
    </row>
    <row r="48" spans="15:23" ht="12.75">
      <c r="O48" s="6"/>
      <c r="P48" s="6"/>
      <c r="Q48" s="6"/>
      <c r="R48" s="6"/>
      <c r="S48" s="6"/>
      <c r="T48" s="6"/>
      <c r="U48" s="6"/>
      <c r="V48" s="6"/>
      <c r="W48" s="6"/>
    </row>
    <row r="49" spans="15:23" ht="12.75">
      <c r="O49" s="6"/>
      <c r="P49" s="6"/>
      <c r="Q49" s="6"/>
      <c r="R49" s="6"/>
      <c r="S49" s="6"/>
      <c r="T49" s="6"/>
      <c r="U49" s="6"/>
      <c r="V49" s="6"/>
      <c r="W49" s="6"/>
    </row>
    <row r="50" spans="15:23" ht="12.75">
      <c r="O50" s="6"/>
      <c r="P50" s="6"/>
      <c r="Q50" s="6"/>
      <c r="R50" s="6"/>
      <c r="S50" s="6"/>
      <c r="T50" s="6"/>
      <c r="U50" s="6"/>
      <c r="V50" s="6"/>
      <c r="W50" s="6"/>
    </row>
    <row r="51" spans="15:23" ht="12.75">
      <c r="O51" s="6"/>
      <c r="P51" s="6"/>
      <c r="Q51" s="6"/>
      <c r="R51" s="6"/>
      <c r="S51" s="6"/>
      <c r="T51" s="6"/>
      <c r="U51" s="6"/>
      <c r="V51" s="6"/>
      <c r="W51" s="6"/>
    </row>
    <row r="52" spans="15:23" ht="12.75">
      <c r="O52" s="6"/>
      <c r="P52" s="6"/>
      <c r="Q52" s="6"/>
      <c r="R52" s="6"/>
      <c r="S52" s="6"/>
      <c r="T52" s="6"/>
      <c r="U52" s="6"/>
      <c r="V52" s="6"/>
      <c r="W52" s="6"/>
    </row>
    <row r="53" spans="15:23" ht="12.75">
      <c r="O53" s="6"/>
      <c r="P53" s="6"/>
      <c r="Q53" s="6"/>
      <c r="R53" s="6"/>
      <c r="S53" s="6"/>
      <c r="T53" s="6"/>
      <c r="U53" s="6"/>
      <c r="V53" s="6"/>
      <c r="W53" s="6"/>
    </row>
    <row r="54" ht="12.75">
      <c r="O54" s="6"/>
    </row>
    <row r="55" ht="12.75">
      <c r="O55" s="6"/>
    </row>
  </sheetData>
  <sheetProtection selectLockedCells="1" selectUnlockedCells="1"/>
  <mergeCells count="4">
    <mergeCell ref="A1:B5"/>
    <mergeCell ref="A9:N9"/>
    <mergeCell ref="A16:B16"/>
    <mergeCell ref="B33:K33"/>
  </mergeCells>
  <printOptions/>
  <pageMargins left="0.7479166666666667" right="0.49027777777777776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M7" sqref="M7"/>
    </sheetView>
  </sheetViews>
  <sheetFormatPr defaultColWidth="9.140625" defaultRowHeight="12.75"/>
  <cols>
    <col min="1" max="1" width="6.421875" style="4" customWidth="1"/>
    <col min="2" max="2" width="45.421875" style="80" customWidth="1"/>
    <col min="3" max="3" width="12.7109375" style="80" customWidth="1"/>
    <col min="4" max="16384" width="9.28125" style="4" customWidth="1"/>
  </cols>
  <sheetData>
    <row r="1" spans="1:3" ht="15" customHeight="1">
      <c r="A1" s="81"/>
      <c r="B1" s="82"/>
      <c r="C1" s="82"/>
    </row>
    <row r="2" spans="1:3" ht="15" customHeight="1">
      <c r="A2" s="81"/>
      <c r="B2" s="82"/>
      <c r="C2" s="82"/>
    </row>
    <row r="3" spans="1:3" s="84" customFormat="1" ht="27.75">
      <c r="A3" s="18" t="s">
        <v>23</v>
      </c>
      <c r="B3" s="83" t="s">
        <v>33</v>
      </c>
      <c r="C3" s="83"/>
    </row>
    <row r="6" spans="1:3" s="88" customFormat="1" ht="38.25" customHeight="1">
      <c r="A6" s="85" t="s">
        <v>34</v>
      </c>
      <c r="B6" s="86" t="s">
        <v>35</v>
      </c>
      <c r="C6" s="87" t="s">
        <v>36</v>
      </c>
    </row>
    <row r="7" spans="1:3" s="1" customFormat="1" ht="12.75">
      <c r="A7" s="89">
        <v>1</v>
      </c>
      <c r="B7" s="90">
        <v>2</v>
      </c>
      <c r="C7" s="91">
        <v>3</v>
      </c>
    </row>
    <row r="8" spans="1:3" ht="24.75" customHeight="1">
      <c r="A8" s="92">
        <v>9</v>
      </c>
      <c r="B8" s="93" t="s">
        <v>37</v>
      </c>
      <c r="C8" s="94">
        <f>C9</f>
        <v>0</v>
      </c>
    </row>
    <row r="9" spans="1:3" s="84" customFormat="1" ht="15" customHeight="1">
      <c r="A9" s="95">
        <v>92</v>
      </c>
      <c r="B9" s="96" t="s">
        <v>38</v>
      </c>
      <c r="C9" s="97">
        <f>C10</f>
        <v>0</v>
      </c>
    </row>
    <row r="10" spans="1:3" s="25" customFormat="1" ht="15" customHeight="1">
      <c r="A10" s="98">
        <v>922</v>
      </c>
      <c r="B10" s="99" t="s">
        <v>39</v>
      </c>
      <c r="C10" s="100">
        <v>0</v>
      </c>
    </row>
    <row r="11" spans="1:3" s="84" customFormat="1" ht="15" customHeight="1">
      <c r="A11" s="101"/>
      <c r="B11" s="102"/>
      <c r="C11" s="102"/>
    </row>
    <row r="12" spans="1:3" ht="15" customHeight="1">
      <c r="A12" s="103"/>
      <c r="B12" s="104"/>
      <c r="C12" s="104"/>
    </row>
    <row r="13" spans="1:3" ht="15" customHeight="1">
      <c r="A13" s="103"/>
      <c r="B13" s="104"/>
      <c r="C13" s="104"/>
    </row>
    <row r="14" spans="1:3" s="84" customFormat="1" ht="15" customHeight="1">
      <c r="A14" s="101"/>
      <c r="B14" s="102"/>
      <c r="C14" s="102"/>
    </row>
    <row r="15" spans="1:3" ht="15" customHeight="1">
      <c r="A15" s="103"/>
      <c r="B15" s="104"/>
      <c r="C15" s="104"/>
    </row>
    <row r="16" spans="1:3" s="84" customFormat="1" ht="15" customHeight="1">
      <c r="A16" s="105" t="s">
        <v>26</v>
      </c>
      <c r="B16" s="106" t="s">
        <v>40</v>
      </c>
      <c r="C16" s="106"/>
    </row>
    <row r="17" spans="1:3" ht="15" customHeight="1">
      <c r="A17" s="103"/>
      <c r="B17" s="104"/>
      <c r="C17" s="104"/>
    </row>
    <row r="18" spans="1:3" s="88" customFormat="1" ht="38.25" customHeight="1">
      <c r="A18" s="85" t="s">
        <v>34</v>
      </c>
      <c r="B18" s="86" t="s">
        <v>41</v>
      </c>
      <c r="C18" s="87" t="s">
        <v>42</v>
      </c>
    </row>
    <row r="19" spans="1:3" s="110" customFormat="1" ht="11.25">
      <c r="A19" s="107">
        <v>1</v>
      </c>
      <c r="B19" s="108">
        <v>2</v>
      </c>
      <c r="C19" s="109">
        <v>3</v>
      </c>
    </row>
    <row r="20" spans="1:3" ht="27.75">
      <c r="A20" s="92">
        <v>8</v>
      </c>
      <c r="B20" s="93" t="s">
        <v>43</v>
      </c>
      <c r="C20" s="111"/>
    </row>
    <row r="21" spans="1:3" s="84" customFormat="1" ht="27.75">
      <c r="A21" s="112">
        <v>5</v>
      </c>
      <c r="B21" s="113" t="s">
        <v>44</v>
      </c>
      <c r="C21" s="114">
        <v>0</v>
      </c>
    </row>
    <row r="22" spans="1:3" s="84" customFormat="1" ht="15" customHeight="1">
      <c r="A22" s="115"/>
      <c r="B22" s="116"/>
      <c r="C22" s="116"/>
    </row>
    <row r="23" spans="1:3" s="84" customFormat="1" ht="15" customHeight="1">
      <c r="A23" s="115"/>
      <c r="B23" s="116"/>
      <c r="C23" s="116"/>
    </row>
    <row r="24" spans="1:3" ht="15" customHeight="1">
      <c r="A24" s="81"/>
      <c r="B24" s="82"/>
      <c r="C24" s="82"/>
    </row>
    <row r="25" spans="1:3" ht="15" customHeight="1">
      <c r="A25" s="81"/>
      <c r="B25" s="82"/>
      <c r="C25" s="82"/>
    </row>
    <row r="26" spans="1:3" s="84" customFormat="1" ht="15" customHeight="1">
      <c r="A26" s="115"/>
      <c r="B26" s="116"/>
      <c r="C26" s="116"/>
    </row>
    <row r="27" spans="1:3" s="84" customFormat="1" ht="15" customHeight="1">
      <c r="A27" s="115"/>
      <c r="B27" s="116"/>
      <c r="C27" s="116"/>
    </row>
    <row r="28" spans="1:3" s="25" customFormat="1" ht="15" customHeight="1">
      <c r="A28" s="117"/>
      <c r="B28" s="82"/>
      <c r="C28" s="82"/>
    </row>
    <row r="29" spans="1:3" s="84" customFormat="1" ht="15" customHeight="1">
      <c r="A29" s="115"/>
      <c r="B29" s="116"/>
      <c r="C29" s="116"/>
    </row>
    <row r="30" spans="1:3" s="84" customFormat="1" ht="15" customHeight="1">
      <c r="A30" s="115"/>
      <c r="B30" s="116"/>
      <c r="C30" s="116"/>
    </row>
    <row r="31" spans="1:3" ht="15" customHeight="1">
      <c r="A31" s="81"/>
      <c r="B31" s="82"/>
      <c r="C31" s="82"/>
    </row>
    <row r="32" spans="1:3" ht="15" customHeight="1">
      <c r="A32" s="81"/>
      <c r="B32" s="82"/>
      <c r="C32" s="82"/>
    </row>
    <row r="33" spans="1:3" s="84" customFormat="1" ht="15" customHeight="1">
      <c r="A33" s="115"/>
      <c r="B33" s="116"/>
      <c r="C33" s="116"/>
    </row>
    <row r="34" spans="1:3" ht="15" customHeight="1">
      <c r="A34" s="81"/>
      <c r="B34" s="82"/>
      <c r="C34" s="82"/>
    </row>
    <row r="35" spans="1:3" ht="15" customHeight="1">
      <c r="A35" s="81"/>
      <c r="B35" s="82"/>
      <c r="C35" s="82"/>
    </row>
    <row r="36" spans="1:3" ht="15" customHeight="1">
      <c r="A36" s="81"/>
      <c r="B36" s="82"/>
      <c r="C36" s="82"/>
    </row>
    <row r="37" spans="1:3" s="84" customFormat="1" ht="15" customHeight="1">
      <c r="A37" s="115"/>
      <c r="B37" s="116"/>
      <c r="C37" s="116"/>
    </row>
    <row r="38" spans="1:3" s="84" customFormat="1" ht="15" customHeight="1">
      <c r="A38" s="115"/>
      <c r="B38" s="116"/>
      <c r="C38" s="116"/>
    </row>
    <row r="39" spans="1:3" ht="15" customHeight="1">
      <c r="A39" s="81"/>
      <c r="B39" s="82"/>
      <c r="C39" s="82"/>
    </row>
    <row r="40" spans="1:3" s="84" customFormat="1" ht="15" customHeight="1">
      <c r="A40" s="115"/>
      <c r="B40" s="116"/>
      <c r="C40" s="116"/>
    </row>
    <row r="41" spans="1:3" ht="15" customHeight="1">
      <c r="A41" s="81"/>
      <c r="B41" s="82"/>
      <c r="C41" s="82"/>
    </row>
    <row r="42" spans="1:3" ht="15" customHeight="1">
      <c r="A42" s="81"/>
      <c r="B42" s="82"/>
      <c r="C42" s="82"/>
    </row>
    <row r="43" spans="1:3" ht="15" customHeight="1">
      <c r="A43" s="81"/>
      <c r="B43" s="82"/>
      <c r="C43" s="82"/>
    </row>
    <row r="44" spans="1:3" s="84" customFormat="1" ht="15" customHeight="1">
      <c r="A44" s="115"/>
      <c r="B44" s="116"/>
      <c r="C44" s="116"/>
    </row>
    <row r="45" spans="1:3" s="84" customFormat="1" ht="15" customHeight="1">
      <c r="A45" s="115"/>
      <c r="B45" s="116"/>
      <c r="C45" s="116"/>
    </row>
    <row r="46" spans="1:3" ht="15" customHeight="1">
      <c r="A46" s="81"/>
      <c r="B46" s="82"/>
      <c r="C46" s="82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</sheetData>
  <sheetProtection selectLockedCells="1" selectUnlockedCells="1"/>
  <printOptions/>
  <pageMargins left="0.7479166666666667" right="0.27569444444444446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">
      <selection activeCell="G17" sqref="G17"/>
    </sheetView>
  </sheetViews>
  <sheetFormatPr defaultColWidth="9.140625" defaultRowHeight="12.75"/>
  <cols>
    <col min="1" max="1" width="5.8515625" style="4" customWidth="1"/>
    <col min="2" max="2" width="56.7109375" style="80" customWidth="1"/>
    <col min="3" max="3" width="10.7109375" style="119" customWidth="1"/>
    <col min="4" max="5" width="10.7109375" style="4" customWidth="1"/>
    <col min="6" max="6" width="5.421875" style="4" customWidth="1"/>
    <col min="7" max="7" width="34.421875" style="4" customWidth="1"/>
    <col min="8" max="8" width="11.140625" style="4" customWidth="1"/>
    <col min="9" max="9" width="10.140625" style="4" customWidth="1"/>
    <col min="10" max="10" width="11.7109375" style="4" customWidth="1"/>
    <col min="11" max="16384" width="9.28125" style="4" customWidth="1"/>
  </cols>
  <sheetData>
    <row r="1" spans="2:11" s="84" customFormat="1" ht="12.75">
      <c r="B1" s="120"/>
      <c r="C1" s="121"/>
      <c r="E1" s="122"/>
      <c r="F1" s="122"/>
      <c r="G1" s="122"/>
      <c r="H1" s="122"/>
      <c r="I1" s="122"/>
      <c r="J1" s="122"/>
      <c r="K1" s="122"/>
    </row>
    <row r="2" spans="2:11" s="84" customFormat="1" ht="15" customHeight="1">
      <c r="B2" s="120"/>
      <c r="C2" s="121"/>
      <c r="D2" s="123"/>
      <c r="E2" s="122"/>
      <c r="F2" s="122"/>
      <c r="G2" s="122"/>
      <c r="H2" s="122"/>
      <c r="I2" s="122"/>
      <c r="J2" s="122"/>
      <c r="K2" s="122"/>
    </row>
    <row r="3" spans="1:11" ht="14.25">
      <c r="A3" s="124"/>
      <c r="B3" s="125" t="s">
        <v>45</v>
      </c>
      <c r="C3" s="126"/>
      <c r="D3" s="30"/>
      <c r="E3" s="122"/>
      <c r="F3" s="122"/>
      <c r="G3" s="122"/>
      <c r="H3" s="122"/>
      <c r="I3" s="122"/>
      <c r="J3" s="122"/>
      <c r="K3" s="122"/>
    </row>
    <row r="4" spans="1:11" ht="12.75">
      <c r="A4" s="127"/>
      <c r="B4" s="128"/>
      <c r="C4" s="129"/>
      <c r="E4" s="122"/>
      <c r="F4" s="122"/>
      <c r="G4" s="122"/>
      <c r="H4" s="122"/>
      <c r="I4" s="122"/>
      <c r="J4" s="122"/>
      <c r="K4" s="122"/>
    </row>
    <row r="5" spans="1:11" ht="30" customHeight="1">
      <c r="A5" s="130" t="s">
        <v>34</v>
      </c>
      <c r="B5" s="131" t="s">
        <v>46</v>
      </c>
      <c r="C5" s="132" t="s">
        <v>47</v>
      </c>
      <c r="D5" s="133" t="s">
        <v>14</v>
      </c>
      <c r="E5" s="134" t="s">
        <v>48</v>
      </c>
      <c r="F5" s="122"/>
      <c r="G5" s="122"/>
      <c r="H5" s="122"/>
      <c r="I5" s="122"/>
      <c r="J5" s="122"/>
      <c r="K5" s="122"/>
    </row>
    <row r="6" spans="1:11" ht="12.75" customHeight="1">
      <c r="A6" s="135">
        <v>1</v>
      </c>
      <c r="B6" s="136">
        <v>2</v>
      </c>
      <c r="C6" s="137">
        <v>3</v>
      </c>
      <c r="D6" s="138">
        <v>4</v>
      </c>
      <c r="E6" s="139">
        <v>5</v>
      </c>
      <c r="F6" s="122"/>
      <c r="G6" s="122"/>
      <c r="H6" s="122"/>
      <c r="I6" s="122"/>
      <c r="J6" s="122"/>
      <c r="K6" s="122"/>
    </row>
    <row r="7" spans="1:11" ht="19.5" customHeight="1">
      <c r="A7" s="140"/>
      <c r="B7" s="141" t="s">
        <v>49</v>
      </c>
      <c r="C7" s="142">
        <f>C8+C28</f>
        <v>11396900</v>
      </c>
      <c r="D7" s="143">
        <f>D8+D28</f>
        <v>2200000</v>
      </c>
      <c r="E7" s="144">
        <f aca="true" t="shared" si="0" ref="E7:E24">SUM(C7:D7)</f>
        <v>13596900</v>
      </c>
      <c r="F7" s="122"/>
      <c r="G7" s="122"/>
      <c r="H7" s="122"/>
      <c r="I7" s="122"/>
      <c r="J7" s="122"/>
      <c r="K7" s="122"/>
    </row>
    <row r="8" spans="1:11" ht="19.5" customHeight="1">
      <c r="A8" s="145">
        <v>6</v>
      </c>
      <c r="B8" s="146" t="s">
        <v>45</v>
      </c>
      <c r="C8" s="147">
        <f>C9+C13+C17+C20+C24+C26</f>
        <v>9839900</v>
      </c>
      <c r="D8" s="148">
        <f>D9+D13+D17+D20+D24+D26</f>
        <v>2200000</v>
      </c>
      <c r="E8" s="149">
        <f t="shared" si="0"/>
        <v>12039900</v>
      </c>
      <c r="F8" s="122"/>
      <c r="G8" s="122"/>
      <c r="H8" s="122"/>
      <c r="I8" s="122"/>
      <c r="J8" s="122"/>
      <c r="K8" s="122"/>
    </row>
    <row r="9" spans="1:11" ht="15" customHeight="1">
      <c r="A9" s="150">
        <v>61</v>
      </c>
      <c r="B9" s="151" t="s">
        <v>50</v>
      </c>
      <c r="C9" s="152">
        <f>C10+C11+C12</f>
        <v>2120000</v>
      </c>
      <c r="D9" s="153"/>
      <c r="E9" s="154">
        <f t="shared" si="0"/>
        <v>2120000</v>
      </c>
      <c r="F9" s="122"/>
      <c r="G9" s="122"/>
      <c r="H9" s="122"/>
      <c r="I9" s="122"/>
      <c r="J9" s="122"/>
      <c r="K9" s="122"/>
    </row>
    <row r="10" spans="1:11" ht="12.75" customHeight="1">
      <c r="A10" s="155">
        <v>611</v>
      </c>
      <c r="B10" s="156" t="s">
        <v>51</v>
      </c>
      <c r="C10" s="157">
        <v>1900000</v>
      </c>
      <c r="D10" s="50"/>
      <c r="E10" s="158">
        <f t="shared" si="0"/>
        <v>1900000</v>
      </c>
      <c r="F10" s="122"/>
      <c r="G10" s="122"/>
      <c r="H10" s="122"/>
      <c r="I10" s="122"/>
      <c r="J10" s="122"/>
      <c r="K10" s="122"/>
    </row>
    <row r="11" spans="1:11" ht="12.75" customHeight="1">
      <c r="A11" s="155">
        <v>613</v>
      </c>
      <c r="B11" s="156" t="s">
        <v>52</v>
      </c>
      <c r="C11" s="157">
        <v>80000</v>
      </c>
      <c r="D11" s="50"/>
      <c r="E11" s="158">
        <f t="shared" si="0"/>
        <v>80000</v>
      </c>
      <c r="F11" s="122"/>
      <c r="G11" s="122"/>
      <c r="H11" s="122"/>
      <c r="I11" s="122"/>
      <c r="J11" s="122"/>
      <c r="K11" s="122"/>
    </row>
    <row r="12" spans="1:11" ht="12.75" customHeight="1">
      <c r="A12" s="155">
        <v>614</v>
      </c>
      <c r="B12" s="156" t="s">
        <v>53</v>
      </c>
      <c r="C12" s="157">
        <v>140000</v>
      </c>
      <c r="D12" s="50"/>
      <c r="E12" s="158">
        <f t="shared" si="0"/>
        <v>140000</v>
      </c>
      <c r="F12" s="122"/>
      <c r="G12" s="122"/>
      <c r="H12" s="122"/>
      <c r="I12" s="122"/>
      <c r="J12" s="122"/>
      <c r="K12" s="122"/>
    </row>
    <row r="13" spans="1:11" ht="15" customHeight="1">
      <c r="A13" s="159">
        <v>63</v>
      </c>
      <c r="B13" s="160" t="s">
        <v>54</v>
      </c>
      <c r="C13" s="161">
        <f>C14+C15+C16</f>
        <v>4423000</v>
      </c>
      <c r="D13" s="162">
        <f>D14+D15+D16</f>
        <v>2200000</v>
      </c>
      <c r="E13" s="163">
        <f t="shared" si="0"/>
        <v>6623000</v>
      </c>
      <c r="F13" s="122"/>
      <c r="G13" s="122"/>
      <c r="H13" s="122"/>
      <c r="I13" s="122"/>
      <c r="J13" s="122"/>
      <c r="K13" s="122"/>
    </row>
    <row r="14" spans="1:11" ht="12.75" customHeight="1">
      <c r="A14" s="155">
        <v>6324</v>
      </c>
      <c r="B14" s="156" t="s">
        <v>55</v>
      </c>
      <c r="C14" s="157">
        <v>4203000</v>
      </c>
      <c r="D14" s="50"/>
      <c r="E14" s="158">
        <f t="shared" si="0"/>
        <v>4203000</v>
      </c>
      <c r="F14" s="122"/>
      <c r="G14" s="122"/>
      <c r="H14" s="122"/>
      <c r="I14" s="122"/>
      <c r="J14" s="122"/>
      <c r="K14" s="122"/>
    </row>
    <row r="15" spans="1:11" ht="12.75" customHeight="1">
      <c r="A15" s="155">
        <v>633</v>
      </c>
      <c r="B15" s="156" t="s">
        <v>56</v>
      </c>
      <c r="C15" s="157">
        <v>60000</v>
      </c>
      <c r="D15" s="50">
        <v>2200000</v>
      </c>
      <c r="E15" s="158">
        <f t="shared" si="0"/>
        <v>2260000</v>
      </c>
      <c r="F15" s="122"/>
      <c r="G15" s="122"/>
      <c r="H15" s="122"/>
      <c r="I15" s="122"/>
      <c r="J15" s="122"/>
      <c r="K15" s="122"/>
    </row>
    <row r="16" spans="1:11" ht="12.75" customHeight="1">
      <c r="A16" s="155">
        <v>634</v>
      </c>
      <c r="B16" s="156" t="s">
        <v>57</v>
      </c>
      <c r="C16" s="157">
        <v>160000</v>
      </c>
      <c r="D16" s="50"/>
      <c r="E16" s="158">
        <f t="shared" si="0"/>
        <v>160000</v>
      </c>
      <c r="F16" s="122"/>
      <c r="G16" s="164"/>
      <c r="H16" s="122"/>
      <c r="I16" s="122"/>
      <c r="J16" s="122"/>
      <c r="K16" s="122"/>
    </row>
    <row r="17" spans="1:11" ht="15" customHeight="1">
      <c r="A17" s="159">
        <v>64</v>
      </c>
      <c r="B17" s="160" t="s">
        <v>58</v>
      </c>
      <c r="C17" s="161">
        <f>C18+C19</f>
        <v>2350000</v>
      </c>
      <c r="D17" s="165"/>
      <c r="E17" s="166">
        <f t="shared" si="0"/>
        <v>2350000</v>
      </c>
      <c r="F17" s="122"/>
      <c r="G17" s="122"/>
      <c r="H17" s="122"/>
      <c r="I17" s="122"/>
      <c r="J17" s="122"/>
      <c r="K17" s="122"/>
    </row>
    <row r="18" spans="1:11" ht="12.75" customHeight="1">
      <c r="A18" s="155">
        <v>641</v>
      </c>
      <c r="B18" s="156" t="s">
        <v>59</v>
      </c>
      <c r="C18" s="157">
        <v>50000</v>
      </c>
      <c r="D18" s="50"/>
      <c r="E18" s="158">
        <f t="shared" si="0"/>
        <v>50000</v>
      </c>
      <c r="F18" s="122"/>
      <c r="G18" s="122"/>
      <c r="H18" s="122"/>
      <c r="I18" s="122"/>
      <c r="J18" s="122"/>
      <c r="K18" s="122"/>
    </row>
    <row r="19" spans="1:11" ht="12.75" customHeight="1">
      <c r="A19" s="155">
        <v>642</v>
      </c>
      <c r="B19" s="156" t="s">
        <v>60</v>
      </c>
      <c r="C19" s="157">
        <v>2300000</v>
      </c>
      <c r="D19" s="50"/>
      <c r="E19" s="158">
        <f t="shared" si="0"/>
        <v>2300000</v>
      </c>
      <c r="F19" s="122"/>
      <c r="G19" s="122"/>
      <c r="H19" s="122"/>
      <c r="I19" s="122"/>
      <c r="J19" s="122"/>
      <c r="K19" s="122"/>
    </row>
    <row r="20" spans="1:11" ht="15" customHeight="1">
      <c r="A20" s="167">
        <v>65</v>
      </c>
      <c r="B20" s="160" t="s">
        <v>61</v>
      </c>
      <c r="C20" s="161">
        <f>C21+C22+C23</f>
        <v>921900</v>
      </c>
      <c r="D20" s="165"/>
      <c r="E20" s="166">
        <f t="shared" si="0"/>
        <v>921900</v>
      </c>
      <c r="F20" s="122"/>
      <c r="G20" s="122"/>
      <c r="H20" s="122"/>
      <c r="I20" s="122"/>
      <c r="J20" s="122"/>
      <c r="K20" s="122"/>
    </row>
    <row r="21" spans="1:11" ht="12.75" customHeight="1">
      <c r="A21" s="155">
        <v>651</v>
      </c>
      <c r="B21" s="156" t="s">
        <v>62</v>
      </c>
      <c r="C21" s="157">
        <v>45000</v>
      </c>
      <c r="D21" s="50"/>
      <c r="E21" s="158">
        <f t="shared" si="0"/>
        <v>45000</v>
      </c>
      <c r="F21" s="122"/>
      <c r="G21" s="122"/>
      <c r="H21" s="122"/>
      <c r="I21" s="122"/>
      <c r="J21" s="122"/>
      <c r="K21" s="122"/>
    </row>
    <row r="22" spans="1:11" ht="12.75" customHeight="1">
      <c r="A22" s="155">
        <v>652</v>
      </c>
      <c r="B22" s="156" t="s">
        <v>63</v>
      </c>
      <c r="C22" s="157">
        <v>290000</v>
      </c>
      <c r="D22" s="50"/>
      <c r="E22" s="158">
        <f t="shared" si="0"/>
        <v>290000</v>
      </c>
      <c r="F22" s="122"/>
      <c r="G22" s="122"/>
      <c r="H22" s="122"/>
      <c r="I22" s="122"/>
      <c r="J22" s="122"/>
      <c r="K22" s="122"/>
    </row>
    <row r="23" spans="1:11" ht="12.75" customHeight="1">
      <c r="A23" s="155">
        <v>653</v>
      </c>
      <c r="B23" s="156" t="s">
        <v>64</v>
      </c>
      <c r="C23" s="157">
        <v>586900</v>
      </c>
      <c r="D23" s="50"/>
      <c r="E23" s="158">
        <f t="shared" si="0"/>
        <v>586900</v>
      </c>
      <c r="F23" s="122"/>
      <c r="G23" s="122"/>
      <c r="H23" s="122"/>
      <c r="I23" s="122"/>
      <c r="J23" s="122"/>
      <c r="K23" s="122"/>
    </row>
    <row r="24" spans="1:11" ht="15" customHeight="1">
      <c r="A24" s="167">
        <v>66</v>
      </c>
      <c r="B24" s="160" t="s">
        <v>65</v>
      </c>
      <c r="C24" s="161">
        <f>C25</f>
        <v>0</v>
      </c>
      <c r="D24" s="165"/>
      <c r="E24" s="166">
        <f t="shared" si="0"/>
        <v>0</v>
      </c>
      <c r="F24" s="122"/>
      <c r="G24" s="122"/>
      <c r="H24" s="122"/>
      <c r="I24" s="122"/>
      <c r="J24" s="122"/>
      <c r="K24" s="122"/>
    </row>
    <row r="25" spans="1:11" ht="12.75">
      <c r="A25" s="155">
        <v>663</v>
      </c>
      <c r="B25" s="156" t="s">
        <v>66</v>
      </c>
      <c r="C25" s="157"/>
      <c r="D25" s="50"/>
      <c r="E25" s="158"/>
      <c r="F25" s="122"/>
      <c r="G25" s="122"/>
      <c r="H25" s="122"/>
      <c r="I25" s="122"/>
      <c r="J25" s="122"/>
      <c r="K25" s="122"/>
    </row>
    <row r="26" spans="1:11" ht="15" customHeight="1">
      <c r="A26" s="167">
        <v>68</v>
      </c>
      <c r="B26" s="160" t="s">
        <v>67</v>
      </c>
      <c r="C26" s="161">
        <f>C27</f>
        <v>25000</v>
      </c>
      <c r="D26" s="165"/>
      <c r="E26" s="166">
        <f aca="true" t="shared" si="1" ref="E26:E35">SUM(C26:D26)</f>
        <v>25000</v>
      </c>
      <c r="F26" s="122"/>
      <c r="G26" s="122"/>
      <c r="H26" s="122"/>
      <c r="I26" s="122"/>
      <c r="J26" s="122"/>
      <c r="K26" s="122"/>
    </row>
    <row r="27" spans="1:11" ht="12.75" customHeight="1">
      <c r="A27" s="168">
        <v>681</v>
      </c>
      <c r="B27" s="169" t="s">
        <v>68</v>
      </c>
      <c r="C27" s="170">
        <v>25000</v>
      </c>
      <c r="D27" s="171"/>
      <c r="E27" s="172">
        <f t="shared" si="1"/>
        <v>25000</v>
      </c>
      <c r="F27" s="122"/>
      <c r="G27" s="122"/>
      <c r="H27" s="122"/>
      <c r="I27" s="122"/>
      <c r="J27" s="122"/>
      <c r="K27" s="122"/>
    </row>
    <row r="28" spans="1:11" ht="19.5" customHeight="1">
      <c r="A28" s="145">
        <v>7</v>
      </c>
      <c r="B28" s="173" t="s">
        <v>69</v>
      </c>
      <c r="C28" s="174">
        <f>C29+C32</f>
        <v>1557000</v>
      </c>
      <c r="D28" s="148"/>
      <c r="E28" s="149">
        <f t="shared" si="1"/>
        <v>1557000</v>
      </c>
      <c r="F28" s="122"/>
      <c r="G28" s="122"/>
      <c r="H28" s="122"/>
      <c r="I28" s="122"/>
      <c r="J28" s="122"/>
      <c r="K28" s="122"/>
    </row>
    <row r="29" spans="1:11" ht="15" customHeight="1">
      <c r="A29" s="175">
        <v>71</v>
      </c>
      <c r="B29" s="176" t="s">
        <v>70</v>
      </c>
      <c r="C29" s="177">
        <f>C30+C31</f>
        <v>250000</v>
      </c>
      <c r="D29" s="178"/>
      <c r="E29" s="179">
        <f t="shared" si="1"/>
        <v>250000</v>
      </c>
      <c r="F29" s="122"/>
      <c r="G29" s="122"/>
      <c r="H29" s="122"/>
      <c r="I29" s="122"/>
      <c r="J29" s="122"/>
      <c r="K29" s="122"/>
    </row>
    <row r="30" spans="1:11" ht="24.75">
      <c r="A30" s="155">
        <v>711</v>
      </c>
      <c r="B30" s="156" t="s">
        <v>71</v>
      </c>
      <c r="C30" s="180">
        <v>150000</v>
      </c>
      <c r="D30" s="50"/>
      <c r="E30" s="158">
        <f t="shared" si="1"/>
        <v>150000</v>
      </c>
      <c r="F30" s="122"/>
      <c r="G30" s="122"/>
      <c r="H30" s="122"/>
      <c r="I30" s="122"/>
      <c r="J30" s="122"/>
      <c r="K30" s="122"/>
    </row>
    <row r="31" spans="1:11" ht="24.75">
      <c r="A31" s="155">
        <v>711</v>
      </c>
      <c r="B31" s="156" t="s">
        <v>72</v>
      </c>
      <c r="C31" s="180">
        <v>100000</v>
      </c>
      <c r="D31" s="50"/>
      <c r="E31" s="158">
        <f t="shared" si="1"/>
        <v>100000</v>
      </c>
      <c r="F31" s="122"/>
      <c r="G31" s="122"/>
      <c r="H31" s="122"/>
      <c r="I31" s="122"/>
      <c r="J31" s="122"/>
      <c r="K31" s="122"/>
    </row>
    <row r="32" spans="1:11" ht="15" customHeight="1">
      <c r="A32" s="181">
        <v>72</v>
      </c>
      <c r="B32" s="182" t="s">
        <v>73</v>
      </c>
      <c r="C32" s="183">
        <f>C33+C34+C35</f>
        <v>1307000</v>
      </c>
      <c r="D32" s="165"/>
      <c r="E32" s="166">
        <f t="shared" si="1"/>
        <v>1307000</v>
      </c>
      <c r="F32" s="122"/>
      <c r="G32" s="122"/>
      <c r="H32" s="122"/>
      <c r="I32" s="122"/>
      <c r="J32" s="122"/>
      <c r="K32" s="122"/>
    </row>
    <row r="33" spans="1:11" ht="12.75">
      <c r="A33" s="155">
        <v>721</v>
      </c>
      <c r="B33" s="156" t="s">
        <v>74</v>
      </c>
      <c r="C33" s="180">
        <v>227000</v>
      </c>
      <c r="D33" s="50"/>
      <c r="E33" s="158">
        <f t="shared" si="1"/>
        <v>227000</v>
      </c>
      <c r="F33" s="122"/>
      <c r="G33" s="122"/>
      <c r="H33" s="122"/>
      <c r="I33" s="122"/>
      <c r="J33" s="122"/>
      <c r="K33" s="122"/>
    </row>
    <row r="34" spans="1:11" ht="12.75">
      <c r="A34" s="155">
        <v>721</v>
      </c>
      <c r="B34" s="156" t="s">
        <v>75</v>
      </c>
      <c r="C34" s="180">
        <v>680000</v>
      </c>
      <c r="D34" s="50"/>
      <c r="E34" s="158">
        <f t="shared" si="1"/>
        <v>680000</v>
      </c>
      <c r="F34" s="122"/>
      <c r="G34" s="122"/>
      <c r="H34" s="122"/>
      <c r="I34" s="122"/>
      <c r="J34" s="122"/>
      <c r="K34" s="122"/>
    </row>
    <row r="35" spans="1:11" ht="12.75">
      <c r="A35" s="184">
        <v>721</v>
      </c>
      <c r="B35" s="185" t="s">
        <v>76</v>
      </c>
      <c r="C35" s="186">
        <v>400000</v>
      </c>
      <c r="D35" s="187"/>
      <c r="E35" s="188">
        <f t="shared" si="1"/>
        <v>400000</v>
      </c>
      <c r="F35" s="122"/>
      <c r="G35" s="122"/>
      <c r="H35" s="122"/>
      <c r="I35" s="122"/>
      <c r="J35" s="122"/>
      <c r="K35" s="122"/>
    </row>
    <row r="36" spans="1:11" ht="12.75">
      <c r="A36" s="118"/>
      <c r="C36" s="189"/>
      <c r="E36" s="122"/>
      <c r="F36" s="122"/>
      <c r="G36" s="122"/>
      <c r="H36" s="122"/>
      <c r="I36" s="122"/>
      <c r="J36" s="122"/>
      <c r="K36" s="122"/>
    </row>
    <row r="37" spans="1:11" ht="12.75">
      <c r="A37" s="118"/>
      <c r="E37" s="122"/>
      <c r="F37" s="122"/>
      <c r="G37" s="122"/>
      <c r="H37" s="122"/>
      <c r="I37" s="122"/>
      <c r="J37" s="122"/>
      <c r="K37" s="122"/>
    </row>
    <row r="38" spans="1:11" ht="12.75">
      <c r="A38" s="118"/>
      <c r="E38" s="122"/>
      <c r="F38" s="122"/>
      <c r="G38" s="122"/>
      <c r="H38" s="122"/>
      <c r="I38" s="122"/>
      <c r="J38" s="122"/>
      <c r="K38" s="122"/>
    </row>
    <row r="39" spans="5:11" ht="12.75">
      <c r="E39" s="122"/>
      <c r="F39" s="122"/>
      <c r="G39" s="122"/>
      <c r="H39" s="122"/>
      <c r="I39" s="122"/>
      <c r="J39" s="122"/>
      <c r="K39" s="122"/>
    </row>
    <row r="40" spans="5:11" ht="12.75">
      <c r="E40" s="122"/>
      <c r="F40" s="122"/>
      <c r="G40" s="122"/>
      <c r="H40" s="122"/>
      <c r="I40" s="122"/>
      <c r="J40" s="122"/>
      <c r="K40" s="122"/>
    </row>
    <row r="41" spans="5:11" ht="12.75">
      <c r="E41" s="122"/>
      <c r="F41" s="122"/>
      <c r="G41" s="122"/>
      <c r="H41" s="122"/>
      <c r="I41" s="122"/>
      <c r="J41" s="122"/>
      <c r="K41" s="122"/>
    </row>
    <row r="42" spans="5:11" ht="12.75">
      <c r="E42" s="122"/>
      <c r="F42" s="122"/>
      <c r="G42" s="122"/>
      <c r="H42" s="122"/>
      <c r="I42" s="122"/>
      <c r="J42" s="122"/>
      <c r="K42" s="122"/>
    </row>
    <row r="43" spans="5:11" ht="12.75">
      <c r="E43" s="122"/>
      <c r="F43" s="122"/>
      <c r="G43" s="122"/>
      <c r="H43" s="122"/>
      <c r="I43" s="122"/>
      <c r="J43" s="122"/>
      <c r="K43" s="122"/>
    </row>
    <row r="44" spans="5:11" ht="12.75">
      <c r="E44" s="122"/>
      <c r="F44" s="122"/>
      <c r="G44" s="122"/>
      <c r="H44" s="122"/>
      <c r="I44" s="122"/>
      <c r="J44" s="122"/>
      <c r="K44" s="122"/>
    </row>
    <row r="45" spans="5:11" ht="12.75">
      <c r="E45" s="122"/>
      <c r="F45" s="122"/>
      <c r="G45" s="122"/>
      <c r="H45" s="122"/>
      <c r="I45" s="122"/>
      <c r="J45" s="122"/>
      <c r="K45" s="122"/>
    </row>
    <row r="46" spans="5:11" ht="12.75">
      <c r="E46" s="122"/>
      <c r="F46" s="122"/>
      <c r="G46" s="122"/>
      <c r="H46" s="122"/>
      <c r="I46" s="122"/>
      <c r="J46" s="122"/>
      <c r="K46" s="122"/>
    </row>
    <row r="47" spans="5:11" ht="12.75">
      <c r="E47" s="122"/>
      <c r="F47" s="122"/>
      <c r="G47" s="122"/>
      <c r="H47" s="122"/>
      <c r="I47" s="122"/>
      <c r="J47" s="122"/>
      <c r="K47" s="122"/>
    </row>
    <row r="48" spans="5:11" ht="12.75">
      <c r="E48" s="122"/>
      <c r="F48" s="122"/>
      <c r="G48" s="122"/>
      <c r="H48" s="122"/>
      <c r="I48" s="122"/>
      <c r="J48" s="122"/>
      <c r="K48" s="122"/>
    </row>
    <row r="49" spans="5:11" ht="12.75">
      <c r="E49" s="122"/>
      <c r="F49" s="122"/>
      <c r="G49" s="122"/>
      <c r="H49" s="122"/>
      <c r="I49" s="122"/>
      <c r="J49" s="122"/>
      <c r="K49" s="122"/>
    </row>
    <row r="50" spans="5:11" ht="12.75">
      <c r="E50" s="122"/>
      <c r="F50" s="122"/>
      <c r="G50" s="122"/>
      <c r="H50" s="122"/>
      <c r="I50" s="122"/>
      <c r="J50" s="122"/>
      <c r="K50" s="122"/>
    </row>
    <row r="51" spans="5:11" ht="12.75">
      <c r="E51" s="122"/>
      <c r="F51" s="122"/>
      <c r="G51" s="122"/>
      <c r="H51" s="122"/>
      <c r="I51" s="122"/>
      <c r="J51" s="122"/>
      <c r="K51" s="122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4">
      <selection activeCell="J27" sqref="J27"/>
    </sheetView>
  </sheetViews>
  <sheetFormatPr defaultColWidth="9.140625" defaultRowHeight="12.75"/>
  <cols>
    <col min="1" max="1" width="7.00390625" style="4" customWidth="1"/>
    <col min="2" max="2" width="54.8515625" style="80" customWidth="1"/>
    <col min="3" max="5" width="10.7109375" style="4" customWidth="1"/>
    <col min="6" max="16384" width="9.28125" style="4" customWidth="1"/>
  </cols>
  <sheetData>
    <row r="1" spans="5:21" ht="12.75"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5:21" ht="12.75"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5:21" ht="12.75"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5">
      <c r="A4" s="191"/>
      <c r="B4" s="192" t="s">
        <v>77</v>
      </c>
      <c r="C4" s="193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2.75">
      <c r="A5" s="194"/>
      <c r="B5" s="104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30" customHeight="1">
      <c r="A6" s="130" t="s">
        <v>34</v>
      </c>
      <c r="B6" s="131" t="s">
        <v>78</v>
      </c>
      <c r="C6" s="132" t="s">
        <v>79</v>
      </c>
      <c r="D6" s="133" t="s">
        <v>14</v>
      </c>
      <c r="E6" s="195" t="s">
        <v>48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1" s="198" customFormat="1" ht="12.75" customHeight="1">
      <c r="A7" s="135">
        <v>1</v>
      </c>
      <c r="B7" s="136">
        <v>2</v>
      </c>
      <c r="C7" s="137">
        <v>3</v>
      </c>
      <c r="D7" s="196">
        <v>4</v>
      </c>
      <c r="E7" s="197">
        <v>5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</row>
    <row r="8" spans="1:21" s="30" customFormat="1" ht="19.5" customHeight="1">
      <c r="A8" s="199"/>
      <c r="B8" s="200" t="s">
        <v>80</v>
      </c>
      <c r="C8" s="142">
        <f>C9+C34</f>
        <v>11396900</v>
      </c>
      <c r="D8" s="201">
        <f>D9+D34</f>
        <v>2200000</v>
      </c>
      <c r="E8" s="202">
        <f>C8+D8</f>
        <v>13596900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</row>
    <row r="9" spans="1:21" s="64" customFormat="1" ht="19.5" customHeight="1">
      <c r="A9" s="203">
        <v>3</v>
      </c>
      <c r="B9" s="146" t="s">
        <v>77</v>
      </c>
      <c r="C9" s="204">
        <f>C10+C14+C20+C22+C26+C29+C31</f>
        <v>6986900</v>
      </c>
      <c r="D9" s="148">
        <f>D10+D14+D20+D22+D26+D29+D31</f>
        <v>2200000</v>
      </c>
      <c r="E9" s="149">
        <f>C9+D9</f>
        <v>9186900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</row>
    <row r="10" spans="1:21" s="30" customFormat="1" ht="15" customHeight="1">
      <c r="A10" s="205">
        <v>31</v>
      </c>
      <c r="B10" s="151" t="s">
        <v>81</v>
      </c>
      <c r="C10" s="206">
        <f>C11+C12+C13</f>
        <v>1046000</v>
      </c>
      <c r="D10" s="178"/>
      <c r="E10" s="207">
        <f>C10+D10</f>
        <v>1046000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1" ht="12.75" customHeight="1">
      <c r="A11" s="208">
        <v>311</v>
      </c>
      <c r="B11" s="209" t="s">
        <v>82</v>
      </c>
      <c r="C11" s="210">
        <v>870000</v>
      </c>
      <c r="D11" s="50"/>
      <c r="E11" s="211">
        <f aca="true" t="shared" si="0" ref="E11:E41">SUM(C11:D11)</f>
        <v>870000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1" ht="12.75" customHeight="1">
      <c r="A12" s="208">
        <v>312</v>
      </c>
      <c r="B12" s="209" t="s">
        <v>83</v>
      </c>
      <c r="C12" s="210">
        <v>35000</v>
      </c>
      <c r="D12" s="50"/>
      <c r="E12" s="211">
        <f t="shared" si="0"/>
        <v>35000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1" ht="15" customHeight="1">
      <c r="A13" s="208">
        <v>313</v>
      </c>
      <c r="B13" s="209" t="s">
        <v>84</v>
      </c>
      <c r="C13" s="210">
        <v>141000</v>
      </c>
      <c r="D13" s="50"/>
      <c r="E13" s="211">
        <f t="shared" si="0"/>
        <v>141000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 ht="15" customHeight="1">
      <c r="A14" s="212">
        <v>32</v>
      </c>
      <c r="B14" s="213" t="s">
        <v>85</v>
      </c>
      <c r="C14" s="214">
        <f>C15+C16+C17+C18+C19</f>
        <v>3250000</v>
      </c>
      <c r="D14" s="165"/>
      <c r="E14" s="215">
        <f t="shared" si="0"/>
        <v>3250000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1" ht="12.75" customHeight="1">
      <c r="A15" s="208">
        <v>321</v>
      </c>
      <c r="B15" s="209" t="s">
        <v>86</v>
      </c>
      <c r="C15" s="210">
        <v>47000</v>
      </c>
      <c r="D15" s="50"/>
      <c r="E15" s="211">
        <f t="shared" si="0"/>
        <v>47000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ht="12.75" customHeight="1">
      <c r="A16" s="208">
        <v>322</v>
      </c>
      <c r="B16" s="209" t="s">
        <v>87</v>
      </c>
      <c r="C16" s="210">
        <v>313000</v>
      </c>
      <c r="D16" s="50"/>
      <c r="E16" s="211">
        <f t="shared" si="0"/>
        <v>313000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ht="12.75" customHeight="1">
      <c r="A17" s="208">
        <v>323</v>
      </c>
      <c r="B17" s="209" t="s">
        <v>88</v>
      </c>
      <c r="C17" s="210">
        <v>2053500</v>
      </c>
      <c r="D17" s="50"/>
      <c r="E17" s="211">
        <f t="shared" si="0"/>
        <v>2053500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ht="12.75" customHeight="1">
      <c r="A18" s="208">
        <v>324</v>
      </c>
      <c r="B18" s="209" t="s">
        <v>89</v>
      </c>
      <c r="C18" s="210">
        <v>3000</v>
      </c>
      <c r="D18" s="50"/>
      <c r="E18" s="211">
        <f t="shared" si="0"/>
        <v>3000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12.75" customHeight="1">
      <c r="A19" s="208">
        <v>329</v>
      </c>
      <c r="B19" s="209" t="s">
        <v>90</v>
      </c>
      <c r="C19" s="210">
        <v>833500</v>
      </c>
      <c r="D19" s="216"/>
      <c r="E19" s="211">
        <f t="shared" si="0"/>
        <v>833500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ht="15" customHeight="1">
      <c r="A20" s="212">
        <v>34</v>
      </c>
      <c r="B20" s="213" t="s">
        <v>91</v>
      </c>
      <c r="C20" s="214">
        <f>C21</f>
        <v>81000</v>
      </c>
      <c r="D20" s="165"/>
      <c r="E20" s="215">
        <f t="shared" si="0"/>
        <v>81000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1" ht="12.75" customHeight="1">
      <c r="A21" s="208">
        <v>343</v>
      </c>
      <c r="B21" s="209" t="s">
        <v>92</v>
      </c>
      <c r="C21" s="210">
        <v>81000</v>
      </c>
      <c r="D21" s="50"/>
      <c r="E21" s="211">
        <f t="shared" si="0"/>
        <v>81000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ht="15" customHeight="1">
      <c r="A22" s="217">
        <v>35</v>
      </c>
      <c r="B22" s="160" t="s">
        <v>93</v>
      </c>
      <c r="C22" s="161">
        <f>C23+C24+C25</f>
        <v>300000</v>
      </c>
      <c r="D22" s="165"/>
      <c r="E22" s="215">
        <f t="shared" si="0"/>
        <v>300000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ht="12.75" customHeight="1">
      <c r="A23" s="218">
        <v>352</v>
      </c>
      <c r="B23" s="219" t="s">
        <v>94</v>
      </c>
      <c r="C23" s="220">
        <v>130000</v>
      </c>
      <c r="D23" s="50"/>
      <c r="E23" s="211">
        <f t="shared" si="0"/>
        <v>130000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ht="12.75" customHeight="1">
      <c r="A24" s="218">
        <v>352</v>
      </c>
      <c r="B24" s="219" t="s">
        <v>95</v>
      </c>
      <c r="C24" s="220">
        <v>70000</v>
      </c>
      <c r="D24" s="50"/>
      <c r="E24" s="211">
        <f t="shared" si="0"/>
        <v>70000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</row>
    <row r="25" spans="1:21" ht="12.75" customHeight="1">
      <c r="A25" s="208">
        <v>352</v>
      </c>
      <c r="B25" s="209" t="s">
        <v>96</v>
      </c>
      <c r="C25" s="210">
        <v>100000</v>
      </c>
      <c r="D25" s="50"/>
      <c r="E25" s="211">
        <f t="shared" si="0"/>
        <v>100000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</row>
    <row r="26" spans="1:21" ht="15" customHeight="1">
      <c r="A26" s="221">
        <v>36</v>
      </c>
      <c r="B26" s="160" t="s">
        <v>97</v>
      </c>
      <c r="C26" s="161">
        <f>C27+C28</f>
        <v>1126500</v>
      </c>
      <c r="D26" s="165"/>
      <c r="E26" s="215">
        <f t="shared" si="0"/>
        <v>1126500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</row>
    <row r="27" spans="1:21" ht="24.75">
      <c r="A27" s="222">
        <v>367</v>
      </c>
      <c r="B27" s="209" t="s">
        <v>98</v>
      </c>
      <c r="C27" s="210">
        <v>931000</v>
      </c>
      <c r="D27" s="50"/>
      <c r="E27" s="211">
        <f t="shared" si="0"/>
        <v>931000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</row>
    <row r="28" spans="1:21" ht="24.75">
      <c r="A28" s="208">
        <v>367</v>
      </c>
      <c r="B28" s="209" t="s">
        <v>99</v>
      </c>
      <c r="C28" s="210">
        <v>195500</v>
      </c>
      <c r="D28" s="50"/>
      <c r="E28" s="211">
        <f t="shared" si="0"/>
        <v>195500</v>
      </c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</row>
    <row r="29" spans="1:21" ht="24.75">
      <c r="A29" s="223">
        <v>37</v>
      </c>
      <c r="B29" s="213" t="s">
        <v>100</v>
      </c>
      <c r="C29" s="224">
        <f>C30</f>
        <v>310000</v>
      </c>
      <c r="D29" s="165"/>
      <c r="E29" s="215">
        <f t="shared" si="0"/>
        <v>310000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</row>
    <row r="30" spans="1:21" ht="12.75" customHeight="1">
      <c r="A30" s="208">
        <v>372</v>
      </c>
      <c r="B30" s="209" t="s">
        <v>101</v>
      </c>
      <c r="C30" s="210">
        <v>310000</v>
      </c>
      <c r="D30" s="50"/>
      <c r="E30" s="211">
        <f t="shared" si="0"/>
        <v>310000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</row>
    <row r="31" spans="1:21" ht="15" customHeight="1">
      <c r="A31" s="212">
        <v>38</v>
      </c>
      <c r="B31" s="213" t="s">
        <v>102</v>
      </c>
      <c r="C31" s="214">
        <f>C32+C33</f>
        <v>873400</v>
      </c>
      <c r="D31" s="165">
        <f>D32+D33</f>
        <v>2200000</v>
      </c>
      <c r="E31" s="215">
        <f t="shared" si="0"/>
        <v>3073400</v>
      </c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</row>
    <row r="32" spans="1:21" ht="12.75" customHeight="1">
      <c r="A32" s="208">
        <v>381</v>
      </c>
      <c r="B32" s="209" t="s">
        <v>103</v>
      </c>
      <c r="C32" s="210">
        <v>673400</v>
      </c>
      <c r="D32" s="50"/>
      <c r="E32" s="211">
        <f t="shared" si="0"/>
        <v>673400</v>
      </c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</row>
    <row r="33" spans="1:21" ht="12.75" customHeight="1">
      <c r="A33" s="225">
        <v>383</v>
      </c>
      <c r="B33" s="226" t="s">
        <v>104</v>
      </c>
      <c r="C33" s="227">
        <v>200000</v>
      </c>
      <c r="D33" s="171">
        <v>2200000</v>
      </c>
      <c r="E33" s="228">
        <f t="shared" si="0"/>
        <v>2400000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</row>
    <row r="34" spans="1:21" ht="12.75" customHeight="1">
      <c r="A34" s="203">
        <v>4</v>
      </c>
      <c r="B34" s="146" t="s">
        <v>105</v>
      </c>
      <c r="C34" s="204">
        <f>C35+C38</f>
        <v>4410000</v>
      </c>
      <c r="D34" s="148"/>
      <c r="E34" s="149">
        <f t="shared" si="0"/>
        <v>4410000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</row>
    <row r="35" spans="1:21" ht="19.5" customHeight="1">
      <c r="A35" s="205">
        <v>41</v>
      </c>
      <c r="B35" s="151" t="s">
        <v>106</v>
      </c>
      <c r="C35" s="206">
        <f>C36+C37</f>
        <v>80000</v>
      </c>
      <c r="D35" s="178"/>
      <c r="E35" s="207">
        <f t="shared" si="0"/>
        <v>80000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</row>
    <row r="36" spans="1:21" ht="15" customHeight="1">
      <c r="A36" s="208">
        <v>411</v>
      </c>
      <c r="B36" s="209" t="s">
        <v>107</v>
      </c>
      <c r="C36" s="210">
        <v>50000</v>
      </c>
      <c r="D36" s="50"/>
      <c r="E36" s="211">
        <f t="shared" si="0"/>
        <v>50000</v>
      </c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</row>
    <row r="37" spans="1:21" ht="12.75" customHeight="1">
      <c r="A37" s="208">
        <v>412</v>
      </c>
      <c r="B37" s="209" t="s">
        <v>108</v>
      </c>
      <c r="C37" s="210">
        <v>30000</v>
      </c>
      <c r="D37" s="50"/>
      <c r="E37" s="211">
        <f t="shared" si="0"/>
        <v>30000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</row>
    <row r="38" spans="1:21" ht="12.75" customHeight="1">
      <c r="A38" s="212">
        <v>42</v>
      </c>
      <c r="B38" s="213" t="s">
        <v>109</v>
      </c>
      <c r="C38" s="214">
        <f>C39+C40+C41</f>
        <v>4330000</v>
      </c>
      <c r="D38" s="165"/>
      <c r="E38" s="215">
        <f t="shared" si="0"/>
        <v>4330000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</row>
    <row r="39" spans="1:21" ht="15" customHeight="1">
      <c r="A39" s="208">
        <v>421</v>
      </c>
      <c r="B39" s="209" t="s">
        <v>110</v>
      </c>
      <c r="C39" s="210">
        <v>4280000</v>
      </c>
      <c r="D39" s="50"/>
      <c r="E39" s="211">
        <f t="shared" si="0"/>
        <v>4280000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</row>
    <row r="40" spans="1:21" ht="12.75" customHeight="1">
      <c r="A40" s="208">
        <v>422</v>
      </c>
      <c r="B40" s="209" t="s">
        <v>111</v>
      </c>
      <c r="C40" s="210">
        <v>25000</v>
      </c>
      <c r="D40" s="50"/>
      <c r="E40" s="211">
        <f t="shared" si="0"/>
        <v>25000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ht="12.75" customHeight="1">
      <c r="A41" s="229">
        <v>426</v>
      </c>
      <c r="B41" s="230" t="s">
        <v>112</v>
      </c>
      <c r="C41" s="231">
        <v>25000</v>
      </c>
      <c r="D41" s="187"/>
      <c r="E41" s="232">
        <f t="shared" si="0"/>
        <v>25000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</row>
    <row r="42" spans="5:21" ht="12.75" customHeight="1"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</row>
    <row r="43" spans="5:21" ht="12.75"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</row>
    <row r="44" spans="5:21" ht="15" customHeight="1"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</row>
    <row r="45" spans="5:21" ht="15" customHeight="1"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</row>
    <row r="46" spans="5:21" ht="15" customHeight="1"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</row>
    <row r="47" spans="1:21" ht="12.75">
      <c r="A47" s="117"/>
      <c r="B47" s="82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</row>
    <row r="48" spans="1:21" ht="12.75">
      <c r="A48" s="117"/>
      <c r="B48" s="82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</row>
    <row r="49" spans="1:21" ht="12.75">
      <c r="A49" s="117"/>
      <c r="B49" s="82"/>
      <c r="D49" s="64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</row>
    <row r="50" spans="1:21" ht="12.75">
      <c r="A50" s="233"/>
      <c r="B50" s="234"/>
      <c r="C50" s="64"/>
      <c r="D50" s="64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</row>
    <row r="51" spans="1:21" ht="12.75">
      <c r="A51" s="233"/>
      <c r="B51" s="234"/>
      <c r="C51" s="64"/>
      <c r="D51" s="64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</row>
    <row r="52" spans="1:21" ht="12.75">
      <c r="A52" s="233"/>
      <c r="B52" s="234"/>
      <c r="C52" s="64"/>
      <c r="D52" s="64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</row>
    <row r="53" spans="1:21" ht="12.75">
      <c r="A53" s="233"/>
      <c r="B53" s="234"/>
      <c r="C53" s="64"/>
      <c r="D53" s="64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</row>
    <row r="54" spans="1:21" ht="12.75">
      <c r="A54" s="64"/>
      <c r="B54" s="234"/>
      <c r="C54" s="64"/>
      <c r="D54" s="64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</row>
    <row r="55" spans="1:21" ht="12.75">
      <c r="A55" s="64"/>
      <c r="B55" s="234"/>
      <c r="C55" s="64"/>
      <c r="D55" s="64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ht="12.75">
      <c r="A56" s="64"/>
      <c r="B56" s="234"/>
      <c r="C56" s="64"/>
      <c r="D56" s="235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</row>
    <row r="57" spans="1:21" ht="12.75">
      <c r="A57" s="236"/>
      <c r="B57" s="237"/>
      <c r="C57" s="64"/>
      <c r="D57" s="64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</row>
    <row r="58" spans="1:21" ht="12.75">
      <c r="A58" s="238"/>
      <c r="B58" s="239"/>
      <c r="C58" s="64"/>
      <c r="D58" s="64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</row>
    <row r="59" spans="1:21" ht="12.75">
      <c r="A59" s="240"/>
      <c r="B59" s="241"/>
      <c r="C59" s="242"/>
      <c r="D59" s="64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</row>
    <row r="60" spans="1:21" ht="12.75">
      <c r="A60" s="243"/>
      <c r="B60" s="244"/>
      <c r="C60" s="243"/>
      <c r="D60" s="64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</row>
    <row r="61" spans="1:21" ht="12.75">
      <c r="A61" s="245"/>
      <c r="B61" s="246"/>
      <c r="C61" s="247"/>
      <c r="D61" s="63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</row>
    <row r="62" spans="1:21" ht="12.75">
      <c r="A62" s="248"/>
      <c r="B62" s="249"/>
      <c r="C62" s="250"/>
      <c r="D62" s="64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</row>
    <row r="63" spans="1:21" ht="12.75">
      <c r="A63" s="251"/>
      <c r="B63" s="239"/>
      <c r="C63" s="252"/>
      <c r="D63" s="64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</row>
    <row r="64" spans="1:21" ht="12.75">
      <c r="A64" s="251"/>
      <c r="B64" s="239"/>
      <c r="C64" s="252"/>
      <c r="D64" s="64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</row>
    <row r="65" spans="1:21" ht="12.75">
      <c r="A65" s="251"/>
      <c r="B65" s="239"/>
      <c r="C65" s="252"/>
      <c r="D65" s="64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  <row r="66" spans="1:21" ht="12.75">
      <c r="A66" s="248"/>
      <c r="B66" s="249"/>
      <c r="C66" s="250"/>
      <c r="D66" s="64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</row>
    <row r="67" spans="1:21" ht="12.75">
      <c r="A67" s="251"/>
      <c r="B67" s="239"/>
      <c r="C67" s="252"/>
      <c r="D67" s="64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</row>
    <row r="68" spans="1:21" ht="12.75">
      <c r="A68" s="251"/>
      <c r="B68" s="239"/>
      <c r="C68" s="252"/>
      <c r="D68" s="71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</row>
    <row r="69" spans="1:21" ht="12.75">
      <c r="A69" s="251"/>
      <c r="B69" s="239"/>
      <c r="C69" s="252"/>
      <c r="D69" s="64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</row>
    <row r="70" spans="1:21" ht="12.75">
      <c r="A70" s="251"/>
      <c r="B70" s="239"/>
      <c r="C70" s="252"/>
      <c r="D70" s="64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</row>
    <row r="71" spans="1:21" ht="12.75">
      <c r="A71" s="248"/>
      <c r="B71" s="249"/>
      <c r="C71" s="250"/>
      <c r="D71" s="64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</row>
    <row r="72" spans="1:21" ht="12.75">
      <c r="A72" s="251"/>
      <c r="B72" s="239"/>
      <c r="C72" s="252"/>
      <c r="D72" s="64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</row>
    <row r="73" spans="1:21" ht="12.75">
      <c r="A73" s="253"/>
      <c r="B73" s="254"/>
      <c r="C73" s="255"/>
      <c r="D73" s="64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</row>
    <row r="74" spans="1:21" ht="12.75">
      <c r="A74" s="251"/>
      <c r="B74" s="239"/>
      <c r="C74" s="252"/>
      <c r="D74" s="64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</row>
    <row r="75" spans="1:21" ht="12.75">
      <c r="A75" s="251"/>
      <c r="B75" s="254"/>
      <c r="C75" s="252"/>
      <c r="D75" s="64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</row>
    <row r="76" spans="1:21" ht="12.75">
      <c r="A76" s="256"/>
      <c r="B76" s="239"/>
      <c r="C76" s="252"/>
      <c r="D76" s="64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</row>
    <row r="77" spans="1:21" ht="12.75">
      <c r="A77" s="251"/>
      <c r="B77" s="239"/>
      <c r="C77" s="252"/>
      <c r="D77" s="64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</row>
    <row r="78" spans="1:21" ht="12.75">
      <c r="A78" s="248"/>
      <c r="B78" s="249"/>
      <c r="C78" s="250"/>
      <c r="D78" s="64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</row>
    <row r="79" spans="1:21" ht="12.75">
      <c r="A79" s="251"/>
      <c r="B79" s="239"/>
      <c r="C79" s="252"/>
      <c r="D79" s="64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</row>
    <row r="80" spans="1:21" ht="12.75">
      <c r="A80" s="248"/>
      <c r="B80" s="249"/>
      <c r="C80" s="250"/>
      <c r="D80" s="64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</row>
    <row r="81" spans="1:21" ht="12.75">
      <c r="A81" s="251"/>
      <c r="B81" s="239"/>
      <c r="C81" s="252"/>
      <c r="D81" s="64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</row>
    <row r="82" spans="1:21" ht="12.75">
      <c r="A82" s="251"/>
      <c r="B82" s="239"/>
      <c r="C82" s="252"/>
      <c r="D82" s="64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</row>
    <row r="83" spans="1:21" ht="12.75">
      <c r="A83" s="251"/>
      <c r="B83" s="239"/>
      <c r="C83" s="252"/>
      <c r="D83" s="64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</row>
    <row r="84" spans="1:21" ht="12.75">
      <c r="A84" s="245"/>
      <c r="B84" s="246"/>
      <c r="C84" s="247"/>
      <c r="D84" s="64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</row>
    <row r="85" spans="1:21" ht="12.75">
      <c r="A85" s="248"/>
      <c r="B85" s="249"/>
      <c r="C85" s="250"/>
      <c r="D85" s="64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</row>
    <row r="86" spans="1:21" ht="12.75">
      <c r="A86" s="251"/>
      <c r="B86" s="239"/>
      <c r="C86" s="252"/>
      <c r="D86" s="64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</row>
    <row r="87" spans="1:21" ht="12.75">
      <c r="A87" s="251"/>
      <c r="B87" s="239"/>
      <c r="C87" s="252"/>
      <c r="D87" s="64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</row>
    <row r="88" spans="1:21" ht="12.75">
      <c r="A88" s="248"/>
      <c r="B88" s="249"/>
      <c r="C88" s="250"/>
      <c r="D88" s="64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</row>
    <row r="89" spans="1:21" ht="12.75">
      <c r="A89" s="251"/>
      <c r="B89" s="239"/>
      <c r="C89" s="252"/>
      <c r="D89" s="64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</row>
    <row r="90" spans="1:21" ht="12.75">
      <c r="A90" s="251"/>
      <c r="B90" s="239"/>
      <c r="C90" s="252"/>
      <c r="D90" s="64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</row>
    <row r="91" spans="1:4" ht="12.75">
      <c r="A91" s="64"/>
      <c r="B91" s="234"/>
      <c r="C91" s="64"/>
      <c r="D91" s="64"/>
    </row>
    <row r="92" spans="1:4" ht="12.75">
      <c r="A92" s="64"/>
      <c r="B92" s="234"/>
      <c r="C92" s="64"/>
      <c r="D92" s="64"/>
    </row>
    <row r="93" spans="1:4" ht="12.75">
      <c r="A93" s="64"/>
      <c r="B93" s="234"/>
      <c r="C93" s="64"/>
      <c r="D93" s="64"/>
    </row>
    <row r="94" spans="1:3" ht="12.75">
      <c r="A94" s="64"/>
      <c r="B94" s="234"/>
      <c r="C94" s="64"/>
    </row>
    <row r="97" spans="1:2" ht="12.75">
      <c r="A97" s="117"/>
      <c r="B97" s="82"/>
    </row>
    <row r="98" spans="1:2" ht="12.75">
      <c r="A98" s="117"/>
      <c r="B98" s="82"/>
    </row>
    <row r="99" spans="1:2" ht="12.75">
      <c r="A99" s="117"/>
      <c r="B99" s="82"/>
    </row>
    <row r="100" spans="1:2" ht="12.75">
      <c r="A100" s="81"/>
      <c r="B100" s="82"/>
    </row>
    <row r="101" ht="12.75">
      <c r="A101" s="118"/>
    </row>
    <row r="102" ht="12.75">
      <c r="A102" s="118"/>
    </row>
    <row r="103" ht="12.75">
      <c r="A103" s="11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3">
      <selection activeCell="I10" sqref="I10"/>
    </sheetView>
  </sheetViews>
  <sheetFormatPr defaultColWidth="9.140625" defaultRowHeight="12.75"/>
  <cols>
    <col min="1" max="1" width="8.28125" style="4" customWidth="1"/>
    <col min="2" max="2" width="35.421875" style="4" customWidth="1"/>
    <col min="3" max="3" width="13.140625" style="4" customWidth="1"/>
    <col min="4" max="4" width="13.00390625" style="4" customWidth="1"/>
    <col min="5" max="5" width="12.57421875" style="4" customWidth="1"/>
    <col min="6" max="16384" width="9.28125" style="4" customWidth="1"/>
  </cols>
  <sheetData>
    <row r="1" spans="1:2" ht="12.75">
      <c r="A1" s="84"/>
      <c r="B1" s="120"/>
    </row>
    <row r="2" spans="1:3" ht="12.75">
      <c r="A2" s="84"/>
      <c r="B2" s="120"/>
      <c r="C2" s="121"/>
    </row>
    <row r="3" spans="1:5" ht="17.25" customHeight="1">
      <c r="A3" s="257" t="s">
        <v>113</v>
      </c>
      <c r="B3" s="257"/>
      <c r="C3" s="257"/>
      <c r="D3" s="257"/>
      <c r="E3" s="257"/>
    </row>
    <row r="4" spans="1:3" ht="12.75">
      <c r="A4" s="127"/>
      <c r="B4" s="128"/>
      <c r="C4" s="129"/>
    </row>
    <row r="5" spans="1:5" ht="30" customHeight="1">
      <c r="A5" s="258" t="s">
        <v>34</v>
      </c>
      <c r="B5" s="259" t="s">
        <v>114</v>
      </c>
      <c r="C5" s="260" t="s">
        <v>115</v>
      </c>
      <c r="D5" s="261" t="s">
        <v>116</v>
      </c>
      <c r="E5" s="262" t="s">
        <v>117</v>
      </c>
    </row>
    <row r="6" spans="1:7" ht="12.75">
      <c r="A6" s="263">
        <v>1</v>
      </c>
      <c r="B6" s="264">
        <v>2</v>
      </c>
      <c r="C6" s="265">
        <v>3</v>
      </c>
      <c r="D6" s="266">
        <v>4</v>
      </c>
      <c r="E6" s="267">
        <v>5</v>
      </c>
      <c r="G6" s="268"/>
    </row>
    <row r="7" spans="1:5" ht="19.5" customHeight="1">
      <c r="A7" s="135"/>
      <c r="B7" s="269" t="s">
        <v>118</v>
      </c>
      <c r="C7" s="270">
        <f>C8+C15</f>
        <v>13596900</v>
      </c>
      <c r="D7" s="271">
        <f>D8+D15</f>
        <v>6865400</v>
      </c>
      <c r="E7" s="272">
        <f>E8+E15</f>
        <v>6380400</v>
      </c>
    </row>
    <row r="8" spans="1:5" ht="19.5" customHeight="1">
      <c r="A8" s="273">
        <v>6</v>
      </c>
      <c r="B8" s="274" t="s">
        <v>45</v>
      </c>
      <c r="C8" s="275">
        <f>C9+C10+C11+C12+C13+C14</f>
        <v>12039900</v>
      </c>
      <c r="D8" s="276">
        <f>D9+D10+D11+D12+D13+D14</f>
        <v>5841400</v>
      </c>
      <c r="E8" s="277">
        <f>E9+E10+E11+E12+E13+E14</f>
        <v>5560500</v>
      </c>
    </row>
    <row r="9" spans="1:10" ht="16.5" customHeight="1">
      <c r="A9" s="278">
        <v>61</v>
      </c>
      <c r="B9" s="279" t="s">
        <v>50</v>
      </c>
      <c r="C9" s="280">
        <v>2120000</v>
      </c>
      <c r="D9" s="281">
        <v>2000000</v>
      </c>
      <c r="E9" s="282">
        <v>2000000</v>
      </c>
      <c r="G9" s="283"/>
      <c r="H9" s="284"/>
      <c r="I9" s="285"/>
      <c r="J9" s="88"/>
    </row>
    <row r="10" spans="1:5" ht="18.75" customHeight="1">
      <c r="A10" s="286">
        <v>63</v>
      </c>
      <c r="B10" s="156" t="s">
        <v>54</v>
      </c>
      <c r="C10" s="287">
        <v>6623000</v>
      </c>
      <c r="D10" s="50">
        <v>550900</v>
      </c>
      <c r="E10" s="288">
        <v>500000</v>
      </c>
    </row>
    <row r="11" spans="1:5" ht="25.5" customHeight="1">
      <c r="A11" s="286">
        <v>64</v>
      </c>
      <c r="B11" s="156" t="s">
        <v>58</v>
      </c>
      <c r="C11" s="287">
        <v>2350000</v>
      </c>
      <c r="D11" s="50">
        <v>2150000</v>
      </c>
      <c r="E11" s="288">
        <v>2150000</v>
      </c>
    </row>
    <row r="12" spans="1:9" ht="32.25" customHeight="1">
      <c r="A12" s="286">
        <v>65</v>
      </c>
      <c r="B12" s="156" t="s">
        <v>61</v>
      </c>
      <c r="C12" s="287">
        <v>921900</v>
      </c>
      <c r="D12" s="50">
        <v>1065500</v>
      </c>
      <c r="E12" s="288">
        <v>835500</v>
      </c>
      <c r="I12" s="17"/>
    </row>
    <row r="13" spans="1:10" ht="24.75">
      <c r="A13" s="286">
        <v>66</v>
      </c>
      <c r="B13" s="156" t="s">
        <v>119</v>
      </c>
      <c r="C13" s="287">
        <v>0</v>
      </c>
      <c r="D13" s="50">
        <v>50000</v>
      </c>
      <c r="E13" s="288">
        <v>50000</v>
      </c>
      <c r="J13" s="118"/>
    </row>
    <row r="14" spans="1:5" ht="25.5" customHeight="1">
      <c r="A14" s="289">
        <v>68</v>
      </c>
      <c r="B14" s="290" t="s">
        <v>67</v>
      </c>
      <c r="C14" s="291">
        <v>25000</v>
      </c>
      <c r="D14" s="171">
        <v>25000</v>
      </c>
      <c r="E14" s="292">
        <v>25000</v>
      </c>
    </row>
    <row r="15" spans="1:5" ht="27" customHeight="1">
      <c r="A15" s="273">
        <v>7</v>
      </c>
      <c r="B15" s="274" t="s">
        <v>69</v>
      </c>
      <c r="C15" s="293">
        <f>C16+C17</f>
        <v>1557000</v>
      </c>
      <c r="D15" s="294">
        <f>D16+D17</f>
        <v>1024000</v>
      </c>
      <c r="E15" s="277">
        <f>E16+E17</f>
        <v>819900</v>
      </c>
    </row>
    <row r="16" spans="1:5" ht="14.25" customHeight="1">
      <c r="A16" s="278">
        <v>71</v>
      </c>
      <c r="B16" s="279" t="s">
        <v>70</v>
      </c>
      <c r="C16" s="295">
        <v>250000</v>
      </c>
      <c r="D16" s="281">
        <v>324000</v>
      </c>
      <c r="E16" s="282">
        <v>119900</v>
      </c>
    </row>
    <row r="17" spans="1:5" ht="24.75">
      <c r="A17" s="296">
        <v>72</v>
      </c>
      <c r="B17" s="185" t="s">
        <v>73</v>
      </c>
      <c r="C17" s="297">
        <v>1307000</v>
      </c>
      <c r="D17" s="187">
        <v>700000</v>
      </c>
      <c r="E17" s="298">
        <v>700000</v>
      </c>
    </row>
    <row r="18" spans="1:5" ht="16.5" customHeight="1">
      <c r="A18" s="299"/>
      <c r="B18" s="300"/>
      <c r="C18" s="301"/>
      <c r="D18" s="302"/>
      <c r="E18" s="302"/>
    </row>
    <row r="19" spans="1:10" ht="30" customHeight="1">
      <c r="A19" s="303"/>
      <c r="B19" s="304" t="s">
        <v>120</v>
      </c>
      <c r="C19" s="305" t="s">
        <v>47</v>
      </c>
      <c r="D19" s="306" t="s">
        <v>116</v>
      </c>
      <c r="E19" s="195" t="s">
        <v>117</v>
      </c>
      <c r="J19" s="307"/>
    </row>
    <row r="20" spans="1:5" ht="19.5" customHeight="1">
      <c r="A20" s="308"/>
      <c r="B20" s="309" t="s">
        <v>121</v>
      </c>
      <c r="C20" s="310">
        <f>C21+C29</f>
        <v>13596900</v>
      </c>
      <c r="D20" s="143">
        <f>D21+D29</f>
        <v>6865400</v>
      </c>
      <c r="E20" s="311">
        <f>E21+E29</f>
        <v>6380400</v>
      </c>
    </row>
    <row r="21" spans="1:5" ht="20.25" customHeight="1">
      <c r="A21" s="273">
        <v>3</v>
      </c>
      <c r="B21" s="274" t="s">
        <v>77</v>
      </c>
      <c r="C21" s="293">
        <f>C22+C23+C24+C25+C26+C27+C28</f>
        <v>9186900</v>
      </c>
      <c r="D21" s="276">
        <f>D22+D23+D24+D25+D26+D27+D28</f>
        <v>6295400</v>
      </c>
      <c r="E21" s="277">
        <f>E22+E23+E24+E25+E26+E27+E28</f>
        <v>6315400</v>
      </c>
    </row>
    <row r="22" spans="1:5" ht="25.5" customHeight="1">
      <c r="A22" s="278">
        <v>31</v>
      </c>
      <c r="B22" s="279" t="s">
        <v>81</v>
      </c>
      <c r="C22" s="281">
        <v>1046000</v>
      </c>
      <c r="D22" s="312">
        <v>1200000</v>
      </c>
      <c r="E22" s="282">
        <v>1250000</v>
      </c>
    </row>
    <row r="23" spans="1:5" ht="18" customHeight="1">
      <c r="A23" s="286">
        <v>32</v>
      </c>
      <c r="B23" s="156" t="s">
        <v>85</v>
      </c>
      <c r="C23" s="313">
        <v>3250000</v>
      </c>
      <c r="D23" s="50">
        <v>2617000</v>
      </c>
      <c r="E23" s="288">
        <v>2617000</v>
      </c>
    </row>
    <row r="24" spans="1:5" ht="12.75">
      <c r="A24" s="286">
        <v>34</v>
      </c>
      <c r="B24" s="156" t="s">
        <v>91</v>
      </c>
      <c r="C24" s="313">
        <v>81000</v>
      </c>
      <c r="D24" s="50">
        <v>35000</v>
      </c>
      <c r="E24" s="288">
        <v>35000</v>
      </c>
    </row>
    <row r="25" spans="1:5" ht="22.5" customHeight="1">
      <c r="A25" s="286">
        <v>35</v>
      </c>
      <c r="B25" s="156" t="s">
        <v>93</v>
      </c>
      <c r="C25" s="313">
        <v>300000</v>
      </c>
      <c r="D25" s="314">
        <v>270000</v>
      </c>
      <c r="E25" s="288">
        <v>270000</v>
      </c>
    </row>
    <row r="26" spans="1:5" ht="12.75">
      <c r="A26" s="286">
        <v>36</v>
      </c>
      <c r="B26" s="156" t="s">
        <v>97</v>
      </c>
      <c r="C26" s="313">
        <v>1126500</v>
      </c>
      <c r="D26" s="50">
        <v>960000</v>
      </c>
      <c r="E26" s="288">
        <v>980000</v>
      </c>
    </row>
    <row r="27" spans="1:5" ht="24.75">
      <c r="A27" s="286">
        <v>37</v>
      </c>
      <c r="B27" s="156" t="s">
        <v>100</v>
      </c>
      <c r="C27" s="313">
        <v>310000</v>
      </c>
      <c r="D27" s="50">
        <v>315000</v>
      </c>
      <c r="E27" s="288">
        <v>315000</v>
      </c>
    </row>
    <row r="28" spans="1:5" ht="12.75">
      <c r="A28" s="289">
        <v>38</v>
      </c>
      <c r="B28" s="290" t="s">
        <v>102</v>
      </c>
      <c r="C28" s="315">
        <v>3073400</v>
      </c>
      <c r="D28" s="171">
        <v>898400</v>
      </c>
      <c r="E28" s="292">
        <v>848400</v>
      </c>
    </row>
    <row r="29" spans="1:5" ht="24.75">
      <c r="A29" s="273">
        <v>4</v>
      </c>
      <c r="B29" s="274" t="s">
        <v>105</v>
      </c>
      <c r="C29" s="293">
        <f>C30+C31</f>
        <v>4410000</v>
      </c>
      <c r="D29" s="276">
        <f>D30+D31</f>
        <v>570000</v>
      </c>
      <c r="E29" s="277">
        <f>E30+E31</f>
        <v>65000</v>
      </c>
    </row>
    <row r="30" spans="1:5" ht="12.75">
      <c r="A30" s="278">
        <v>41</v>
      </c>
      <c r="B30" s="279" t="s">
        <v>106</v>
      </c>
      <c r="C30" s="295">
        <v>80000</v>
      </c>
      <c r="D30" s="281">
        <v>50000</v>
      </c>
      <c r="E30" s="282"/>
    </row>
    <row r="31" spans="1:5" ht="24.75">
      <c r="A31" s="296">
        <v>42</v>
      </c>
      <c r="B31" s="185" t="s">
        <v>109</v>
      </c>
      <c r="C31" s="297">
        <v>4330000</v>
      </c>
      <c r="D31" s="187">
        <v>520000</v>
      </c>
      <c r="E31" s="298">
        <v>65000</v>
      </c>
    </row>
    <row r="32" ht="12.75">
      <c r="B32" s="80"/>
    </row>
    <row r="33" ht="12.75">
      <c r="B33" s="80"/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3">
      <selection activeCell="M7" sqref="M7"/>
    </sheetView>
  </sheetViews>
  <sheetFormatPr defaultColWidth="9.140625" defaultRowHeight="12.75"/>
  <cols>
    <col min="1" max="1" width="18.28125" style="4" customWidth="1"/>
    <col min="2" max="2" width="54.8515625" style="80" customWidth="1"/>
    <col min="3" max="3" width="15.7109375" style="80" customWidth="1"/>
    <col min="4" max="16384" width="9.28125" style="4" customWidth="1"/>
  </cols>
  <sheetData>
    <row r="1" spans="1:3" s="25" customFormat="1" ht="12.75">
      <c r="A1" s="316"/>
      <c r="B1" s="317"/>
      <c r="C1" s="317"/>
    </row>
    <row r="2" spans="1:3" s="25" customFormat="1" ht="12.75">
      <c r="A2" s="318" t="s">
        <v>122</v>
      </c>
      <c r="B2" s="318"/>
      <c r="C2" s="318"/>
    </row>
    <row r="3" spans="1:3" s="25" customFormat="1" ht="12.75">
      <c r="A3" s="319" t="s">
        <v>123</v>
      </c>
      <c r="B3" s="319"/>
      <c r="C3" s="319"/>
    </row>
    <row r="4" spans="1:3" s="25" customFormat="1" ht="12.75">
      <c r="A4" s="320"/>
      <c r="B4" s="321"/>
      <c r="C4" s="321"/>
    </row>
    <row r="5" spans="1:8" s="88" customFormat="1" ht="30" customHeight="1">
      <c r="A5" s="130" t="s">
        <v>34</v>
      </c>
      <c r="B5" s="131" t="s">
        <v>35</v>
      </c>
      <c r="C5" s="322" t="s">
        <v>124</v>
      </c>
      <c r="D5" s="323"/>
      <c r="H5" s="324"/>
    </row>
    <row r="6" spans="1:4" s="110" customFormat="1" ht="12.75" customHeight="1">
      <c r="A6" s="107">
        <v>1</v>
      </c>
      <c r="B6" s="108">
        <v>2</v>
      </c>
      <c r="C6" s="109">
        <v>3</v>
      </c>
      <c r="D6" s="325"/>
    </row>
    <row r="7" spans="1:3" s="84" customFormat="1" ht="19.5" customHeight="1">
      <c r="A7" s="326" t="s">
        <v>125</v>
      </c>
      <c r="B7" s="327" t="s">
        <v>126</v>
      </c>
      <c r="C7" s="328">
        <f>C8</f>
        <v>690400</v>
      </c>
    </row>
    <row r="8" spans="1:3" s="84" customFormat="1" ht="19.5" customHeight="1">
      <c r="A8" s="329" t="s">
        <v>127</v>
      </c>
      <c r="B8" s="330" t="s">
        <v>128</v>
      </c>
      <c r="C8" s="331">
        <f>C9+C17</f>
        <v>690400</v>
      </c>
    </row>
    <row r="9" spans="1:5" s="335" customFormat="1" ht="30" customHeight="1">
      <c r="A9" s="332" t="s">
        <v>129</v>
      </c>
      <c r="B9" s="333" t="s">
        <v>130</v>
      </c>
      <c r="C9" s="334">
        <f>C11</f>
        <v>300000</v>
      </c>
      <c r="E9" s="336"/>
    </row>
    <row r="10" spans="1:5" s="335" customFormat="1" ht="12.75" customHeight="1">
      <c r="A10" s="337" t="s">
        <v>131</v>
      </c>
      <c r="B10" s="338" t="s">
        <v>132</v>
      </c>
      <c r="C10" s="339"/>
      <c r="E10" s="250"/>
    </row>
    <row r="11" spans="1:5" s="335" customFormat="1" ht="12.75" customHeight="1">
      <c r="A11" s="340"/>
      <c r="B11" s="338" t="s">
        <v>133</v>
      </c>
      <c r="C11" s="341">
        <f>C13</f>
        <v>300000</v>
      </c>
      <c r="E11" s="336"/>
    </row>
    <row r="12" spans="1:3" s="335" customFormat="1" ht="12.75" customHeight="1">
      <c r="A12" s="342" t="s">
        <v>134</v>
      </c>
      <c r="B12" s="343" t="s">
        <v>135</v>
      </c>
      <c r="C12" s="344"/>
    </row>
    <row r="13" spans="1:3" s="84" customFormat="1" ht="15" customHeight="1">
      <c r="A13" s="345">
        <v>3</v>
      </c>
      <c r="B13" s="346" t="s">
        <v>136</v>
      </c>
      <c r="C13" s="347">
        <f>C14</f>
        <v>300000</v>
      </c>
    </row>
    <row r="14" spans="1:3" s="84" customFormat="1" ht="15" customHeight="1">
      <c r="A14" s="348">
        <v>32</v>
      </c>
      <c r="B14" s="349" t="s">
        <v>85</v>
      </c>
      <c r="C14" s="350">
        <f>SUM(C15:C16)</f>
        <v>300000</v>
      </c>
    </row>
    <row r="15" spans="1:3" s="25" customFormat="1" ht="12.75" customHeight="1">
      <c r="A15" s="351">
        <v>323</v>
      </c>
      <c r="B15" s="352" t="s">
        <v>88</v>
      </c>
      <c r="C15" s="353"/>
    </row>
    <row r="16" spans="1:3" s="84" customFormat="1" ht="12.75" customHeight="1">
      <c r="A16" s="351">
        <v>329</v>
      </c>
      <c r="B16" s="352" t="s">
        <v>137</v>
      </c>
      <c r="C16" s="354">
        <v>300000</v>
      </c>
    </row>
    <row r="17" spans="1:3" s="25" customFormat="1" ht="30" customHeight="1">
      <c r="A17" s="355" t="s">
        <v>138</v>
      </c>
      <c r="B17" s="356" t="s">
        <v>139</v>
      </c>
      <c r="C17" s="357">
        <f>C19+C25+C32</f>
        <v>390400</v>
      </c>
    </row>
    <row r="18" spans="1:3" s="25" customFormat="1" ht="12.75" customHeight="1">
      <c r="A18" s="337" t="s">
        <v>140</v>
      </c>
      <c r="B18" s="358" t="s">
        <v>141</v>
      </c>
      <c r="C18" s="339"/>
    </row>
    <row r="19" spans="1:3" s="25" customFormat="1" ht="12.75" customHeight="1">
      <c r="A19" s="359"/>
      <c r="B19" s="358" t="s">
        <v>133</v>
      </c>
      <c r="C19" s="341">
        <f>C21</f>
        <v>10400</v>
      </c>
    </row>
    <row r="20" spans="1:3" s="25" customFormat="1" ht="12.75" customHeight="1">
      <c r="A20" s="342" t="s">
        <v>142</v>
      </c>
      <c r="B20" s="343" t="s">
        <v>135</v>
      </c>
      <c r="C20" s="344"/>
    </row>
    <row r="21" spans="1:3" s="25" customFormat="1" ht="15" customHeight="1">
      <c r="A21" s="345">
        <v>3</v>
      </c>
      <c r="B21" s="346" t="s">
        <v>136</v>
      </c>
      <c r="C21" s="347">
        <f>C22</f>
        <v>10400</v>
      </c>
    </row>
    <row r="22" spans="1:3" s="84" customFormat="1" ht="15" customHeight="1">
      <c r="A22" s="348">
        <v>38</v>
      </c>
      <c r="B22" s="349" t="s">
        <v>143</v>
      </c>
      <c r="C22" s="350">
        <f>C23</f>
        <v>10400</v>
      </c>
    </row>
    <row r="23" spans="1:3" s="84" customFormat="1" ht="12.75" customHeight="1">
      <c r="A23" s="351">
        <v>381</v>
      </c>
      <c r="B23" s="352" t="s">
        <v>144</v>
      </c>
      <c r="C23" s="354">
        <v>10400</v>
      </c>
    </row>
    <row r="24" spans="1:3" ht="12.75">
      <c r="A24" s="337" t="s">
        <v>145</v>
      </c>
      <c r="B24" s="338" t="s">
        <v>146</v>
      </c>
      <c r="C24" s="339"/>
    </row>
    <row r="25" spans="1:3" ht="12.75">
      <c r="A25" s="340"/>
      <c r="B25" s="338" t="s">
        <v>133</v>
      </c>
      <c r="C25" s="341">
        <f>C27</f>
        <v>80000</v>
      </c>
    </row>
    <row r="26" spans="1:3" ht="12.75">
      <c r="A26" s="342" t="s">
        <v>134</v>
      </c>
      <c r="B26" s="343" t="s">
        <v>135</v>
      </c>
      <c r="C26" s="344"/>
    </row>
    <row r="27" spans="1:3" ht="12.75">
      <c r="A27" s="345">
        <v>3</v>
      </c>
      <c r="B27" s="346" t="s">
        <v>136</v>
      </c>
      <c r="C27" s="347">
        <f>C28</f>
        <v>80000</v>
      </c>
    </row>
    <row r="28" spans="1:3" ht="12.75">
      <c r="A28" s="348">
        <v>32</v>
      </c>
      <c r="B28" s="349" t="s">
        <v>85</v>
      </c>
      <c r="C28" s="350">
        <f>SUM(C29:C30)</f>
        <v>80000</v>
      </c>
    </row>
    <row r="29" spans="1:3" ht="12.75">
      <c r="A29" s="351">
        <v>323</v>
      </c>
      <c r="B29" s="352" t="s">
        <v>88</v>
      </c>
      <c r="C29" s="353">
        <v>35000</v>
      </c>
    </row>
    <row r="30" spans="1:3" ht="12.75">
      <c r="A30" s="351">
        <v>329</v>
      </c>
      <c r="B30" s="352" t="s">
        <v>137</v>
      </c>
      <c r="C30" s="354">
        <v>45000</v>
      </c>
    </row>
    <row r="31" spans="1:3" ht="12.75">
      <c r="A31" s="337" t="s">
        <v>147</v>
      </c>
      <c r="B31" s="338" t="s">
        <v>148</v>
      </c>
      <c r="C31" s="339"/>
    </row>
    <row r="32" spans="1:3" ht="12.75">
      <c r="A32" s="340"/>
      <c r="B32" s="338" t="s">
        <v>133</v>
      </c>
      <c r="C32" s="341">
        <f>C34</f>
        <v>300000</v>
      </c>
    </row>
    <row r="33" spans="1:3" ht="12.75">
      <c r="A33" s="342" t="s">
        <v>134</v>
      </c>
      <c r="B33" s="343" t="s">
        <v>135</v>
      </c>
      <c r="C33" s="344"/>
    </row>
    <row r="34" spans="1:3" ht="12.75">
      <c r="A34" s="345">
        <v>3</v>
      </c>
      <c r="B34" s="346" t="s">
        <v>136</v>
      </c>
      <c r="C34" s="347">
        <f>C35</f>
        <v>300000</v>
      </c>
    </row>
    <row r="35" spans="1:3" ht="12.75">
      <c r="A35" s="348">
        <v>32</v>
      </c>
      <c r="B35" s="349" t="s">
        <v>85</v>
      </c>
      <c r="C35" s="350">
        <f>SUM(C36:C36)</f>
        <v>300000</v>
      </c>
    </row>
    <row r="36" spans="1:3" ht="12.75">
      <c r="A36" s="360">
        <v>329</v>
      </c>
      <c r="B36" s="361" t="s">
        <v>137</v>
      </c>
      <c r="C36" s="362">
        <v>300000</v>
      </c>
    </row>
    <row r="157" ht="12.75">
      <c r="A157" s="30"/>
    </row>
    <row r="158" ht="12.75">
      <c r="A158" s="118"/>
    </row>
    <row r="159" ht="12.75">
      <c r="A159" s="118"/>
    </row>
    <row r="160" ht="12.75">
      <c r="A160" s="118"/>
    </row>
    <row r="161" ht="12.75">
      <c r="A161" s="118"/>
    </row>
    <row r="162" ht="12.75">
      <c r="A162" s="118"/>
    </row>
    <row r="163" ht="12.75">
      <c r="A163" s="118"/>
    </row>
    <row r="164" ht="12.75">
      <c r="A164" s="118"/>
    </row>
  </sheetData>
  <sheetProtection selectLockedCells="1" selectUnlockedCells="1"/>
  <mergeCells count="2">
    <mergeCell ref="A2:C2"/>
    <mergeCell ref="A3:C3"/>
  </mergeCells>
  <printOptions/>
  <pageMargins left="0.75" right="0.6701388888888888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41"/>
  <sheetViews>
    <sheetView workbookViewId="0" topLeftCell="A58">
      <selection activeCell="H6" sqref="H6"/>
    </sheetView>
  </sheetViews>
  <sheetFormatPr defaultColWidth="9.140625" defaultRowHeight="12.75"/>
  <cols>
    <col min="1" max="1" width="16.7109375" style="363" customWidth="1"/>
    <col min="2" max="2" width="45.00390625" style="80" customWidth="1"/>
    <col min="3" max="3" width="10.7109375" style="80" customWidth="1"/>
    <col min="4" max="5" width="10.7109375" style="4" customWidth="1"/>
    <col min="6" max="16384" width="9.28125" style="4" customWidth="1"/>
  </cols>
  <sheetData>
    <row r="1" spans="1:47" s="88" customFormat="1" ht="30" customHeight="1">
      <c r="A1" s="364" t="s">
        <v>34</v>
      </c>
      <c r="B1" s="365" t="s">
        <v>35</v>
      </c>
      <c r="C1" s="366" t="s">
        <v>149</v>
      </c>
      <c r="D1" s="367" t="s">
        <v>14</v>
      </c>
      <c r="E1" s="368" t="s">
        <v>150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</row>
    <row r="2" spans="1:47" s="110" customFormat="1" ht="12.75" customHeight="1">
      <c r="A2" s="370">
        <v>1</v>
      </c>
      <c r="B2" s="371">
        <v>2</v>
      </c>
      <c r="C2" s="372">
        <v>3</v>
      </c>
      <c r="D2" s="373">
        <v>4</v>
      </c>
      <c r="E2" s="374">
        <v>5</v>
      </c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</row>
    <row r="3" spans="1:47" s="84" customFormat="1" ht="24.75" customHeight="1">
      <c r="A3" s="375" t="s">
        <v>151</v>
      </c>
      <c r="B3" s="376" t="s">
        <v>152</v>
      </c>
      <c r="C3" s="377">
        <f>C4+C475+C492</f>
        <v>10706500</v>
      </c>
      <c r="D3" s="378">
        <f>D4+D475+D492</f>
        <v>2200000</v>
      </c>
      <c r="E3" s="379">
        <f aca="true" t="shared" si="0" ref="E3:E41">C3+D3</f>
        <v>12906500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</row>
    <row r="4" spans="1:47" s="84" customFormat="1" ht="24.75" customHeight="1">
      <c r="A4" s="380" t="s">
        <v>153</v>
      </c>
      <c r="B4" s="381" t="s">
        <v>154</v>
      </c>
      <c r="C4" s="382">
        <f>C5+C116+C131+C139+C150+C173+C210+C232+C249+C289+C311+C334+C364+C401+C409+C425</f>
        <v>9580000</v>
      </c>
      <c r="D4" s="383">
        <f>D5+D116+D131+D139+D150+D173+D210+D232+D249+D289+D311+D334+D364+D401+D409+D425</f>
        <v>2200000</v>
      </c>
      <c r="E4" s="384">
        <f t="shared" si="0"/>
        <v>11780000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</row>
    <row r="5" spans="1:47" s="335" customFormat="1" ht="19.5" customHeight="1">
      <c r="A5" s="385" t="s">
        <v>155</v>
      </c>
      <c r="B5" s="385"/>
      <c r="C5" s="386">
        <f>C6+C27+C97+C107</f>
        <v>2942000</v>
      </c>
      <c r="D5" s="387">
        <f>D6+D27+D97+D107</f>
        <v>0</v>
      </c>
      <c r="E5" s="388">
        <f t="shared" si="0"/>
        <v>2942000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</row>
    <row r="6" spans="1:47" s="335" customFormat="1" ht="15" customHeight="1">
      <c r="A6" s="389" t="s">
        <v>156</v>
      </c>
      <c r="B6" s="390" t="s">
        <v>81</v>
      </c>
      <c r="C6" s="391">
        <f>C9</f>
        <v>1093000</v>
      </c>
      <c r="D6" s="392"/>
      <c r="E6" s="393">
        <f t="shared" si="0"/>
        <v>1093000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</row>
    <row r="7" spans="1:47" s="335" customFormat="1" ht="15" customHeight="1">
      <c r="A7" s="394"/>
      <c r="B7" s="390" t="s">
        <v>157</v>
      </c>
      <c r="C7" s="395"/>
      <c r="D7" s="392"/>
      <c r="E7" s="393">
        <f t="shared" si="0"/>
        <v>0</v>
      </c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</row>
    <row r="8" spans="1:47" s="401" customFormat="1" ht="15" customHeight="1">
      <c r="A8" s="396" t="s">
        <v>158</v>
      </c>
      <c r="B8" s="397" t="s">
        <v>159</v>
      </c>
      <c r="C8" s="398"/>
      <c r="D8" s="399"/>
      <c r="E8" s="400">
        <f t="shared" si="0"/>
        <v>0</v>
      </c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</row>
    <row r="9" spans="1:47" s="84" customFormat="1" ht="15" customHeight="1">
      <c r="A9" s="402">
        <v>3</v>
      </c>
      <c r="B9" s="403" t="s">
        <v>136</v>
      </c>
      <c r="C9" s="404">
        <f>C10+C20</f>
        <v>1093000</v>
      </c>
      <c r="D9" s="405"/>
      <c r="E9" s="406">
        <f t="shared" si="0"/>
        <v>1093000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</row>
    <row r="10" spans="1:47" ht="12.75" customHeight="1">
      <c r="A10" s="407">
        <v>31</v>
      </c>
      <c r="B10" s="408" t="s">
        <v>81</v>
      </c>
      <c r="C10" s="409">
        <f>C11+C14+C16</f>
        <v>1046000</v>
      </c>
      <c r="D10" s="410"/>
      <c r="E10" s="411">
        <f t="shared" si="0"/>
        <v>1046000</v>
      </c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</row>
    <row r="11" spans="1:47" ht="12.75" customHeight="1">
      <c r="A11" s="412">
        <v>311</v>
      </c>
      <c r="B11" s="413" t="s">
        <v>160</v>
      </c>
      <c r="C11" s="414">
        <f>C12+C13</f>
        <v>870000</v>
      </c>
      <c r="D11" s="415"/>
      <c r="E11" s="416">
        <f t="shared" si="0"/>
        <v>870000</v>
      </c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</row>
    <row r="12" spans="1:47" s="84" customFormat="1" ht="12.75" customHeight="1">
      <c r="A12" s="417">
        <v>311</v>
      </c>
      <c r="B12" s="418" t="s">
        <v>161</v>
      </c>
      <c r="C12" s="419">
        <v>850000</v>
      </c>
      <c r="D12" s="399"/>
      <c r="E12" s="400">
        <f t="shared" si="0"/>
        <v>850000</v>
      </c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</row>
    <row r="13" spans="1:47" ht="12.75" customHeight="1">
      <c r="A13" s="417">
        <v>311</v>
      </c>
      <c r="B13" s="418" t="s">
        <v>162</v>
      </c>
      <c r="C13" s="419">
        <v>20000</v>
      </c>
      <c r="D13" s="399"/>
      <c r="E13" s="400">
        <f t="shared" si="0"/>
        <v>20000</v>
      </c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</row>
    <row r="14" spans="1:47" s="84" customFormat="1" ht="12.75" customHeight="1">
      <c r="A14" s="412">
        <v>312</v>
      </c>
      <c r="B14" s="413" t="s">
        <v>83</v>
      </c>
      <c r="C14" s="414">
        <f>C15</f>
        <v>35000</v>
      </c>
      <c r="D14" s="415"/>
      <c r="E14" s="416">
        <f t="shared" si="0"/>
        <v>35000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</row>
    <row r="15" spans="1:47" ht="12.75" customHeight="1">
      <c r="A15" s="417">
        <v>312</v>
      </c>
      <c r="B15" s="418" t="s">
        <v>83</v>
      </c>
      <c r="C15" s="419">
        <v>35000</v>
      </c>
      <c r="D15" s="399"/>
      <c r="E15" s="400">
        <f t="shared" si="0"/>
        <v>35000</v>
      </c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</row>
    <row r="16" spans="1:47" ht="12.75" customHeight="1">
      <c r="A16" s="412">
        <v>313</v>
      </c>
      <c r="B16" s="413" t="s">
        <v>163</v>
      </c>
      <c r="C16" s="414">
        <f>C17+C18+C19</f>
        <v>141000</v>
      </c>
      <c r="D16" s="415"/>
      <c r="E16" s="416">
        <f t="shared" si="0"/>
        <v>141000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</row>
    <row r="17" spans="1:47" ht="12.75" customHeight="1">
      <c r="A17" s="420">
        <v>313</v>
      </c>
      <c r="B17" s="421" t="s">
        <v>164</v>
      </c>
      <c r="C17" s="422">
        <v>120000</v>
      </c>
      <c r="D17" s="399"/>
      <c r="E17" s="400">
        <f t="shared" si="0"/>
        <v>120000</v>
      </c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</row>
    <row r="18" spans="1:47" ht="12.75" customHeight="1">
      <c r="A18" s="420">
        <v>313</v>
      </c>
      <c r="B18" s="421" t="s">
        <v>165</v>
      </c>
      <c r="C18" s="422">
        <v>6000</v>
      </c>
      <c r="D18" s="399"/>
      <c r="E18" s="400">
        <f t="shared" si="0"/>
        <v>6000</v>
      </c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</row>
    <row r="19" spans="1:47" ht="12.75" customHeight="1">
      <c r="A19" s="420">
        <v>313</v>
      </c>
      <c r="B19" s="421" t="s">
        <v>166</v>
      </c>
      <c r="C19" s="422">
        <v>15000</v>
      </c>
      <c r="D19" s="399"/>
      <c r="E19" s="400">
        <f t="shared" si="0"/>
        <v>15000</v>
      </c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</row>
    <row r="20" spans="1:47" s="84" customFormat="1" ht="12.75" customHeight="1">
      <c r="A20" s="407">
        <v>32</v>
      </c>
      <c r="B20" s="408" t="s">
        <v>85</v>
      </c>
      <c r="C20" s="409">
        <f>C21</f>
        <v>47000</v>
      </c>
      <c r="D20" s="410"/>
      <c r="E20" s="411">
        <f t="shared" si="0"/>
        <v>47000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</row>
    <row r="21" spans="1:47" s="423" customFormat="1" ht="12.75" customHeight="1">
      <c r="A21" s="412">
        <v>321</v>
      </c>
      <c r="B21" s="413" t="s">
        <v>167</v>
      </c>
      <c r="C21" s="414">
        <f>C22+C23+C24+C25+C26</f>
        <v>47000</v>
      </c>
      <c r="D21" s="415"/>
      <c r="E21" s="416">
        <f t="shared" si="0"/>
        <v>47000</v>
      </c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</row>
    <row r="22" spans="1:47" s="423" customFormat="1" ht="12.75" customHeight="1">
      <c r="A22" s="417">
        <v>321</v>
      </c>
      <c r="B22" s="418" t="s">
        <v>168</v>
      </c>
      <c r="C22" s="419">
        <v>5000</v>
      </c>
      <c r="D22" s="399"/>
      <c r="E22" s="400">
        <f t="shared" si="0"/>
        <v>5000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</row>
    <row r="23" spans="1:47" s="423" customFormat="1" ht="12.75" customHeight="1">
      <c r="A23" s="417">
        <v>321</v>
      </c>
      <c r="B23" s="418" t="s">
        <v>169</v>
      </c>
      <c r="C23" s="419">
        <v>10000</v>
      </c>
      <c r="D23" s="399"/>
      <c r="E23" s="400">
        <f t="shared" si="0"/>
        <v>10000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</row>
    <row r="24" spans="1:47" s="84" customFormat="1" ht="12.75" customHeight="1">
      <c r="A24" s="420">
        <v>321</v>
      </c>
      <c r="B24" s="421" t="s">
        <v>170</v>
      </c>
      <c r="C24" s="422">
        <v>20000</v>
      </c>
      <c r="D24" s="399"/>
      <c r="E24" s="400">
        <f t="shared" si="0"/>
        <v>20000</v>
      </c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</row>
    <row r="25" spans="1:47" s="84" customFormat="1" ht="12.75" customHeight="1">
      <c r="A25" s="417">
        <v>321</v>
      </c>
      <c r="B25" s="418" t="s">
        <v>171</v>
      </c>
      <c r="C25" s="419">
        <v>10000</v>
      </c>
      <c r="D25" s="399"/>
      <c r="E25" s="400">
        <f t="shared" si="0"/>
        <v>10000</v>
      </c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</row>
    <row r="26" spans="1:47" s="123" customFormat="1" ht="12.75" customHeight="1">
      <c r="A26" s="417">
        <v>321</v>
      </c>
      <c r="B26" s="418" t="s">
        <v>172</v>
      </c>
      <c r="C26" s="419">
        <v>2000</v>
      </c>
      <c r="D26" s="399"/>
      <c r="E26" s="400">
        <f t="shared" si="0"/>
        <v>2000</v>
      </c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</row>
    <row r="27" spans="1:47" s="123" customFormat="1" ht="15" customHeight="1">
      <c r="A27" s="424" t="s">
        <v>173</v>
      </c>
      <c r="B27" s="425" t="s">
        <v>85</v>
      </c>
      <c r="C27" s="391">
        <f>C30</f>
        <v>1688000</v>
      </c>
      <c r="D27" s="392"/>
      <c r="E27" s="393">
        <f t="shared" si="0"/>
        <v>1688000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</row>
    <row r="28" spans="1:47" s="428" customFormat="1" ht="15" customHeight="1">
      <c r="A28" s="426"/>
      <c r="B28" s="390" t="s">
        <v>157</v>
      </c>
      <c r="C28" s="427"/>
      <c r="D28" s="392"/>
      <c r="E28" s="393">
        <f t="shared" si="0"/>
        <v>0</v>
      </c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</row>
    <row r="29" spans="1:47" s="123" customFormat="1" ht="15" customHeight="1">
      <c r="A29" s="429" t="s">
        <v>174</v>
      </c>
      <c r="B29" s="397" t="s">
        <v>159</v>
      </c>
      <c r="C29" s="430"/>
      <c r="D29" s="399"/>
      <c r="E29" s="400">
        <f t="shared" si="0"/>
        <v>0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</row>
    <row r="30" spans="1:47" s="30" customFormat="1" ht="15" customHeight="1">
      <c r="A30" s="431">
        <v>3</v>
      </c>
      <c r="B30" s="403" t="s">
        <v>136</v>
      </c>
      <c r="C30" s="432">
        <f>C31</f>
        <v>1688000</v>
      </c>
      <c r="D30" s="405"/>
      <c r="E30" s="406">
        <f t="shared" si="0"/>
        <v>1688000</v>
      </c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</row>
    <row r="31" spans="1:47" s="30" customFormat="1" ht="12.75" customHeight="1">
      <c r="A31" s="433">
        <v>32</v>
      </c>
      <c r="B31" s="408" t="s">
        <v>85</v>
      </c>
      <c r="C31" s="434">
        <f>C32+C45+C78+C81</f>
        <v>1688000</v>
      </c>
      <c r="D31" s="410"/>
      <c r="E31" s="411">
        <f t="shared" si="0"/>
        <v>1688000</v>
      </c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</row>
    <row r="32" spans="1:47" s="437" customFormat="1" ht="12.75" customHeight="1">
      <c r="A32" s="435">
        <v>322</v>
      </c>
      <c r="B32" s="436" t="s">
        <v>87</v>
      </c>
      <c r="C32" s="414">
        <f>C33+C34+C35+C36+C37+C38+C39+C40+C41+C42+C43+C44</f>
        <v>313000</v>
      </c>
      <c r="D32" s="415"/>
      <c r="E32" s="416">
        <f t="shared" si="0"/>
        <v>313000</v>
      </c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</row>
    <row r="33" spans="1:47" ht="12.75" customHeight="1">
      <c r="A33" s="417">
        <v>322</v>
      </c>
      <c r="B33" s="418" t="s">
        <v>175</v>
      </c>
      <c r="C33" s="419">
        <v>30000</v>
      </c>
      <c r="D33" s="399"/>
      <c r="E33" s="400">
        <f t="shared" si="0"/>
        <v>30000</v>
      </c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</row>
    <row r="34" spans="1:47" ht="12.75" customHeight="1">
      <c r="A34" s="417">
        <v>322</v>
      </c>
      <c r="B34" s="418" t="s">
        <v>176</v>
      </c>
      <c r="C34" s="419">
        <v>6000</v>
      </c>
      <c r="D34" s="399"/>
      <c r="E34" s="400">
        <f t="shared" si="0"/>
        <v>6000</v>
      </c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</row>
    <row r="35" spans="1:47" ht="12.75" customHeight="1">
      <c r="A35" s="417">
        <v>322</v>
      </c>
      <c r="B35" s="418" t="s">
        <v>177</v>
      </c>
      <c r="C35" s="419">
        <v>6000</v>
      </c>
      <c r="D35" s="399"/>
      <c r="E35" s="400">
        <f t="shared" si="0"/>
        <v>6000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</row>
    <row r="36" spans="1:47" ht="12.75" customHeight="1">
      <c r="A36" s="417">
        <v>322</v>
      </c>
      <c r="B36" s="418" t="s">
        <v>178</v>
      </c>
      <c r="C36" s="419">
        <v>5000</v>
      </c>
      <c r="D36" s="399"/>
      <c r="E36" s="400">
        <f t="shared" si="0"/>
        <v>5000</v>
      </c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</row>
    <row r="37" spans="1:47" ht="12.75" customHeight="1">
      <c r="A37" s="417">
        <v>322</v>
      </c>
      <c r="B37" s="418" t="s">
        <v>179</v>
      </c>
      <c r="C37" s="419">
        <v>130000</v>
      </c>
      <c r="D37" s="399"/>
      <c r="E37" s="400">
        <f t="shared" si="0"/>
        <v>130000</v>
      </c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</row>
    <row r="38" spans="1:47" ht="12.75" customHeight="1">
      <c r="A38" s="417">
        <v>322</v>
      </c>
      <c r="B38" s="418" t="s">
        <v>180</v>
      </c>
      <c r="C38" s="419">
        <v>80000</v>
      </c>
      <c r="D38" s="399"/>
      <c r="E38" s="400">
        <f t="shared" si="0"/>
        <v>80000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</row>
    <row r="39" spans="1:47" ht="12.75" customHeight="1">
      <c r="A39" s="417">
        <v>322</v>
      </c>
      <c r="B39" s="418" t="s">
        <v>181</v>
      </c>
      <c r="C39" s="419">
        <v>5000</v>
      </c>
      <c r="D39" s="399"/>
      <c r="E39" s="400">
        <f t="shared" si="0"/>
        <v>5000</v>
      </c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</row>
    <row r="40" spans="1:47" s="441" customFormat="1" ht="12.75" customHeight="1">
      <c r="A40" s="438">
        <v>322</v>
      </c>
      <c r="B40" s="439" t="s">
        <v>182</v>
      </c>
      <c r="C40" s="440">
        <v>2000</v>
      </c>
      <c r="D40" s="399"/>
      <c r="E40" s="400">
        <f t="shared" si="0"/>
        <v>2000</v>
      </c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</row>
    <row r="41" spans="1:47" ht="12.75" customHeight="1">
      <c r="A41" s="417">
        <v>322</v>
      </c>
      <c r="B41" s="442" t="s">
        <v>183</v>
      </c>
      <c r="C41" s="440">
        <v>15000</v>
      </c>
      <c r="D41" s="399"/>
      <c r="E41" s="400">
        <f t="shared" si="0"/>
        <v>15000</v>
      </c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</row>
    <row r="42" spans="1:47" ht="12.75" customHeight="1">
      <c r="A42" s="417">
        <v>322</v>
      </c>
      <c r="B42" s="442" t="s">
        <v>184</v>
      </c>
      <c r="C42" s="440">
        <v>15000</v>
      </c>
      <c r="D42" s="399"/>
      <c r="E42" s="400">
        <f>C52+D42</f>
        <v>90000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</row>
    <row r="43" spans="1:47" ht="12.75" customHeight="1">
      <c r="A43" s="417">
        <v>322</v>
      </c>
      <c r="B43" s="442" t="s">
        <v>185</v>
      </c>
      <c r="C43" s="440">
        <v>4000</v>
      </c>
      <c r="D43" s="399"/>
      <c r="E43" s="400">
        <f>C43+D43</f>
        <v>4000</v>
      </c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</row>
    <row r="44" spans="1:47" ht="12.75" customHeight="1">
      <c r="A44" s="417">
        <v>322</v>
      </c>
      <c r="B44" s="442" t="s">
        <v>186</v>
      </c>
      <c r="C44" s="440">
        <v>15000</v>
      </c>
      <c r="D44" s="399"/>
      <c r="E44" s="400">
        <f>C44+D44</f>
        <v>15000</v>
      </c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</row>
    <row r="45" spans="1:47" ht="12.75" customHeight="1">
      <c r="A45" s="443">
        <v>323</v>
      </c>
      <c r="B45" s="444" t="s">
        <v>88</v>
      </c>
      <c r="C45" s="445">
        <f>C46+C52+C57+C63+C71+C74</f>
        <v>1186500</v>
      </c>
      <c r="D45" s="415"/>
      <c r="E45" s="416">
        <f>C45+D45</f>
        <v>1186500</v>
      </c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</row>
    <row r="46" spans="1:47" s="441" customFormat="1" ht="12.75" customHeight="1">
      <c r="A46" s="446">
        <v>323</v>
      </c>
      <c r="B46" s="447" t="s">
        <v>187</v>
      </c>
      <c r="C46" s="448">
        <f>C47+C48+C49+C50+C51</f>
        <v>156500</v>
      </c>
      <c r="D46" s="449"/>
      <c r="E46" s="450">
        <f>C46+D46</f>
        <v>156500</v>
      </c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</row>
    <row r="47" spans="1:47" ht="12.75" customHeight="1">
      <c r="A47" s="417">
        <v>323</v>
      </c>
      <c r="B47" s="442" t="s">
        <v>188</v>
      </c>
      <c r="C47" s="440">
        <v>90000</v>
      </c>
      <c r="D47" s="399"/>
      <c r="E47" s="400">
        <f>C47+D47</f>
        <v>90000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</row>
    <row r="48" spans="1:47" ht="12.75" customHeight="1">
      <c r="A48" s="417">
        <v>323</v>
      </c>
      <c r="B48" s="442" t="s">
        <v>189</v>
      </c>
      <c r="C48" s="440">
        <v>1500</v>
      </c>
      <c r="D48" s="399"/>
      <c r="E48" s="400">
        <f>C48+C49</f>
        <v>51500</v>
      </c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</row>
    <row r="49" spans="1:47" s="441" customFormat="1" ht="12.75" customHeight="1">
      <c r="A49" s="417">
        <v>323</v>
      </c>
      <c r="B49" s="442" t="s">
        <v>190</v>
      </c>
      <c r="C49" s="440">
        <v>50000</v>
      </c>
      <c r="D49" s="399"/>
      <c r="E49" s="400">
        <f aca="true" t="shared" si="1" ref="E49:E80">C49+D49</f>
        <v>50000</v>
      </c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</row>
    <row r="50" spans="1:47" s="441" customFormat="1" ht="12.75" customHeight="1">
      <c r="A50" s="417">
        <v>323</v>
      </c>
      <c r="B50" s="442" t="s">
        <v>191</v>
      </c>
      <c r="C50" s="440">
        <v>10000</v>
      </c>
      <c r="D50" s="399"/>
      <c r="E50" s="400">
        <f t="shared" si="1"/>
        <v>10000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</row>
    <row r="51" spans="1:47" ht="12.75" customHeight="1">
      <c r="A51" s="417">
        <v>323</v>
      </c>
      <c r="B51" s="442" t="s">
        <v>192</v>
      </c>
      <c r="C51" s="440">
        <v>5000</v>
      </c>
      <c r="D51" s="399"/>
      <c r="E51" s="400">
        <f t="shared" si="1"/>
        <v>5000</v>
      </c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</row>
    <row r="52" spans="1:47" ht="12.75" customHeight="1">
      <c r="A52" s="451">
        <v>323</v>
      </c>
      <c r="B52" s="452" t="s">
        <v>193</v>
      </c>
      <c r="C52" s="453">
        <f>C53++C54+C55+C56</f>
        <v>90000</v>
      </c>
      <c r="D52" s="449"/>
      <c r="E52" s="450">
        <f t="shared" si="1"/>
        <v>90000</v>
      </c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</row>
    <row r="53" spans="1:47" s="39" customFormat="1" ht="12.75" customHeight="1">
      <c r="A53" s="417">
        <v>323</v>
      </c>
      <c r="B53" s="442" t="s">
        <v>194</v>
      </c>
      <c r="C53" s="440">
        <v>45000</v>
      </c>
      <c r="D53" s="399"/>
      <c r="E53" s="400">
        <f t="shared" si="1"/>
        <v>45000</v>
      </c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</row>
    <row r="54" spans="1:47" s="39" customFormat="1" ht="12.75" customHeight="1">
      <c r="A54" s="417">
        <v>323</v>
      </c>
      <c r="B54" s="442" t="s">
        <v>195</v>
      </c>
      <c r="C54" s="440">
        <v>5000</v>
      </c>
      <c r="D54" s="399"/>
      <c r="E54" s="400">
        <f t="shared" si="1"/>
        <v>5000</v>
      </c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</row>
    <row r="55" spans="1:47" ht="12.75" customHeight="1">
      <c r="A55" s="417">
        <v>323</v>
      </c>
      <c r="B55" s="442" t="s">
        <v>196</v>
      </c>
      <c r="C55" s="440">
        <v>25000</v>
      </c>
      <c r="D55" s="399"/>
      <c r="E55" s="400">
        <f t="shared" si="1"/>
        <v>25000</v>
      </c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</row>
    <row r="56" spans="1:47" ht="12.75" customHeight="1">
      <c r="A56" s="417">
        <v>323</v>
      </c>
      <c r="B56" s="442" t="s">
        <v>197</v>
      </c>
      <c r="C56" s="440">
        <v>15000</v>
      </c>
      <c r="D56" s="399"/>
      <c r="E56" s="400">
        <f t="shared" si="1"/>
        <v>15000</v>
      </c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</row>
    <row r="57" spans="1:47" ht="12.75" customHeight="1">
      <c r="A57" s="451">
        <v>323</v>
      </c>
      <c r="B57" s="452" t="s">
        <v>198</v>
      </c>
      <c r="C57" s="453">
        <f>C58+C59+C60+C61+C62</f>
        <v>165000</v>
      </c>
      <c r="D57" s="449"/>
      <c r="E57" s="450">
        <f t="shared" si="1"/>
        <v>165000</v>
      </c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</row>
    <row r="58" spans="1:47" ht="12.75" customHeight="1">
      <c r="A58" s="420">
        <v>323</v>
      </c>
      <c r="B58" s="454" t="s">
        <v>199</v>
      </c>
      <c r="C58" s="455">
        <v>30000</v>
      </c>
      <c r="D58" s="399"/>
      <c r="E58" s="400">
        <f t="shared" si="1"/>
        <v>30000</v>
      </c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</row>
    <row r="59" spans="1:47" ht="12.75" customHeight="1">
      <c r="A59" s="420">
        <v>323</v>
      </c>
      <c r="B59" s="454" t="s">
        <v>200</v>
      </c>
      <c r="C59" s="455">
        <v>15000</v>
      </c>
      <c r="D59" s="399"/>
      <c r="E59" s="400">
        <f t="shared" si="1"/>
        <v>15000</v>
      </c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</row>
    <row r="60" spans="1:47" ht="12.75" customHeight="1">
      <c r="A60" s="420">
        <v>323</v>
      </c>
      <c r="B60" s="454" t="s">
        <v>201</v>
      </c>
      <c r="C60" s="455">
        <v>80000</v>
      </c>
      <c r="D60" s="399"/>
      <c r="E60" s="400">
        <f t="shared" si="1"/>
        <v>80000</v>
      </c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</row>
    <row r="61" spans="1:47" ht="12.75" customHeight="1">
      <c r="A61" s="420">
        <v>323</v>
      </c>
      <c r="B61" s="454" t="s">
        <v>202</v>
      </c>
      <c r="C61" s="455">
        <v>20000</v>
      </c>
      <c r="D61" s="399"/>
      <c r="E61" s="400">
        <f t="shared" si="1"/>
        <v>20000</v>
      </c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</row>
    <row r="62" spans="1:47" s="441" customFormat="1" ht="12.75" customHeight="1">
      <c r="A62" s="420">
        <v>323</v>
      </c>
      <c r="B62" s="454" t="s">
        <v>203</v>
      </c>
      <c r="C62" s="455">
        <v>20000</v>
      </c>
      <c r="D62" s="399"/>
      <c r="E62" s="400">
        <f t="shared" si="1"/>
        <v>20000</v>
      </c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</row>
    <row r="63" spans="1:47" ht="12.75" customHeight="1">
      <c r="A63" s="451">
        <v>323</v>
      </c>
      <c r="B63" s="452" t="s">
        <v>204</v>
      </c>
      <c r="C63" s="453">
        <f>C64+C65+C66+C67+C68+C69+C70</f>
        <v>628000</v>
      </c>
      <c r="D63" s="449"/>
      <c r="E63" s="450">
        <f t="shared" si="1"/>
        <v>628000</v>
      </c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</row>
    <row r="64" spans="1:47" s="441" customFormat="1" ht="12.75" customHeight="1">
      <c r="A64" s="420">
        <v>323</v>
      </c>
      <c r="B64" s="454" t="s">
        <v>205</v>
      </c>
      <c r="C64" s="455">
        <v>30000</v>
      </c>
      <c r="D64" s="399"/>
      <c r="E64" s="400">
        <f t="shared" si="1"/>
        <v>30000</v>
      </c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</row>
    <row r="65" spans="1:47" s="441" customFormat="1" ht="12.75" customHeight="1">
      <c r="A65" s="420">
        <v>323</v>
      </c>
      <c r="B65" s="454" t="s">
        <v>206</v>
      </c>
      <c r="C65" s="455">
        <v>20000</v>
      </c>
      <c r="D65" s="399"/>
      <c r="E65" s="400">
        <f t="shared" si="1"/>
        <v>20000</v>
      </c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</row>
    <row r="66" spans="1:47" s="441" customFormat="1" ht="12.75" customHeight="1">
      <c r="A66" s="420">
        <v>323</v>
      </c>
      <c r="B66" s="454" t="s">
        <v>207</v>
      </c>
      <c r="C66" s="455">
        <v>10000</v>
      </c>
      <c r="D66" s="399"/>
      <c r="E66" s="400">
        <f t="shared" si="1"/>
        <v>10000</v>
      </c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</row>
    <row r="67" spans="1:47" ht="12.75" customHeight="1">
      <c r="A67" s="420">
        <v>323</v>
      </c>
      <c r="B67" s="454" t="s">
        <v>208</v>
      </c>
      <c r="C67" s="455">
        <v>50000</v>
      </c>
      <c r="D67" s="399"/>
      <c r="E67" s="400">
        <f t="shared" si="1"/>
        <v>50000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</row>
    <row r="68" spans="1:47" ht="12.75" customHeight="1">
      <c r="A68" s="420">
        <v>323</v>
      </c>
      <c r="B68" s="454" t="s">
        <v>209</v>
      </c>
      <c r="C68" s="455">
        <v>50000</v>
      </c>
      <c r="D68" s="399"/>
      <c r="E68" s="400">
        <f t="shared" si="1"/>
        <v>50000</v>
      </c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</row>
    <row r="69" spans="1:47" ht="12.75" customHeight="1">
      <c r="A69" s="420">
        <v>323</v>
      </c>
      <c r="B69" s="454" t="s">
        <v>210</v>
      </c>
      <c r="C69" s="455">
        <v>5000</v>
      </c>
      <c r="D69" s="399"/>
      <c r="E69" s="400">
        <f t="shared" si="1"/>
        <v>5000</v>
      </c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</row>
    <row r="70" spans="1:47" ht="12.75" customHeight="1">
      <c r="A70" s="420">
        <v>323</v>
      </c>
      <c r="B70" s="454" t="s">
        <v>211</v>
      </c>
      <c r="C70" s="455">
        <v>463000</v>
      </c>
      <c r="D70" s="399"/>
      <c r="E70" s="400">
        <f t="shared" si="1"/>
        <v>463000</v>
      </c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</row>
    <row r="71" spans="1:47" ht="12.75" customHeight="1">
      <c r="A71" s="451">
        <v>323</v>
      </c>
      <c r="B71" s="452" t="s">
        <v>212</v>
      </c>
      <c r="C71" s="453">
        <f>C72+C73</f>
        <v>40000</v>
      </c>
      <c r="D71" s="449"/>
      <c r="E71" s="450">
        <f t="shared" si="1"/>
        <v>40000</v>
      </c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</row>
    <row r="72" spans="1:47" ht="12.75" customHeight="1">
      <c r="A72" s="420">
        <v>323</v>
      </c>
      <c r="B72" s="454" t="s">
        <v>213</v>
      </c>
      <c r="C72" s="455">
        <v>25000</v>
      </c>
      <c r="D72" s="399"/>
      <c r="E72" s="400">
        <f t="shared" si="1"/>
        <v>25000</v>
      </c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</row>
    <row r="73" spans="1:47" ht="12.75" customHeight="1">
      <c r="A73" s="420">
        <v>323</v>
      </c>
      <c r="B73" s="454" t="s">
        <v>214</v>
      </c>
      <c r="C73" s="455">
        <v>15000</v>
      </c>
      <c r="D73" s="399"/>
      <c r="E73" s="400">
        <f t="shared" si="1"/>
        <v>15000</v>
      </c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</row>
    <row r="74" spans="1:47" ht="12.75" customHeight="1">
      <c r="A74" s="451">
        <v>323</v>
      </c>
      <c r="B74" s="452" t="s">
        <v>215</v>
      </c>
      <c r="C74" s="453">
        <f>C75+C76+C77</f>
        <v>107000</v>
      </c>
      <c r="D74" s="449"/>
      <c r="E74" s="450">
        <f t="shared" si="1"/>
        <v>107000</v>
      </c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</row>
    <row r="75" spans="1:47" s="441" customFormat="1" ht="12.75" customHeight="1">
      <c r="A75" s="420">
        <v>323</v>
      </c>
      <c r="B75" s="454" t="s">
        <v>216</v>
      </c>
      <c r="C75" s="455">
        <v>85000</v>
      </c>
      <c r="D75" s="399"/>
      <c r="E75" s="400">
        <f t="shared" si="1"/>
        <v>85000</v>
      </c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</row>
    <row r="76" spans="1:47" ht="12.75" customHeight="1">
      <c r="A76" s="420">
        <v>323</v>
      </c>
      <c r="B76" s="454" t="s">
        <v>217</v>
      </c>
      <c r="C76" s="455">
        <v>2000</v>
      </c>
      <c r="D76" s="399"/>
      <c r="E76" s="400">
        <f t="shared" si="1"/>
        <v>2000</v>
      </c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</row>
    <row r="77" spans="1:47" ht="12.75" customHeight="1">
      <c r="A77" s="420">
        <v>323</v>
      </c>
      <c r="B77" s="454" t="s">
        <v>218</v>
      </c>
      <c r="C77" s="455">
        <v>20000</v>
      </c>
      <c r="D77" s="399"/>
      <c r="E77" s="400">
        <f t="shared" si="1"/>
        <v>20000</v>
      </c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</row>
    <row r="78" spans="1:47" ht="12.75" customHeight="1">
      <c r="A78" s="456">
        <v>324</v>
      </c>
      <c r="B78" s="457" t="s">
        <v>219</v>
      </c>
      <c r="C78" s="458">
        <f>C79+C80</f>
        <v>3000</v>
      </c>
      <c r="D78" s="415"/>
      <c r="E78" s="416">
        <f t="shared" si="1"/>
        <v>3000</v>
      </c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</row>
    <row r="79" spans="1:47" s="441" customFormat="1" ht="12.75" customHeight="1">
      <c r="A79" s="420">
        <v>324</v>
      </c>
      <c r="B79" s="454" t="s">
        <v>220</v>
      </c>
      <c r="C79" s="455">
        <v>2000</v>
      </c>
      <c r="D79" s="399"/>
      <c r="E79" s="400">
        <f t="shared" si="1"/>
        <v>2000</v>
      </c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</row>
    <row r="80" spans="1:47" s="441" customFormat="1" ht="12.75" customHeight="1">
      <c r="A80" s="420">
        <v>324</v>
      </c>
      <c r="B80" s="454" t="s">
        <v>221</v>
      </c>
      <c r="C80" s="455">
        <v>1000</v>
      </c>
      <c r="D80" s="399"/>
      <c r="E80" s="400">
        <f t="shared" si="1"/>
        <v>1000</v>
      </c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</row>
    <row r="81" spans="1:47" ht="12.75" customHeight="1">
      <c r="A81" s="412">
        <v>329</v>
      </c>
      <c r="B81" s="457" t="s">
        <v>90</v>
      </c>
      <c r="C81" s="458">
        <f>C82+C86+C88+C93+C95</f>
        <v>185500</v>
      </c>
      <c r="D81" s="415"/>
      <c r="E81" s="416">
        <f aca="true" t="shared" si="2" ref="E81:E97">C81+D81</f>
        <v>185500</v>
      </c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</row>
    <row r="82" spans="1:47" ht="12.75" customHeight="1">
      <c r="A82" s="451">
        <v>329</v>
      </c>
      <c r="B82" s="447" t="s">
        <v>222</v>
      </c>
      <c r="C82" s="459">
        <f>C83+C84+C85</f>
        <v>37500</v>
      </c>
      <c r="D82" s="449"/>
      <c r="E82" s="450">
        <f t="shared" si="2"/>
        <v>37500</v>
      </c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</row>
    <row r="83" spans="1:47" ht="12.75" customHeight="1">
      <c r="A83" s="420">
        <v>329</v>
      </c>
      <c r="B83" s="421" t="s">
        <v>223</v>
      </c>
      <c r="C83" s="422">
        <v>2500</v>
      </c>
      <c r="D83" s="399"/>
      <c r="E83" s="400">
        <f t="shared" si="2"/>
        <v>2500</v>
      </c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</row>
    <row r="84" spans="1:47" s="441" customFormat="1" ht="12.75" customHeight="1">
      <c r="A84" s="420">
        <v>329</v>
      </c>
      <c r="B84" s="454" t="s">
        <v>224</v>
      </c>
      <c r="C84" s="455">
        <v>15000</v>
      </c>
      <c r="D84" s="399"/>
      <c r="E84" s="400">
        <f t="shared" si="2"/>
        <v>15000</v>
      </c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</row>
    <row r="85" spans="1:47" s="441" customFormat="1" ht="12.75" customHeight="1">
      <c r="A85" s="420">
        <v>329</v>
      </c>
      <c r="B85" s="421" t="s">
        <v>225</v>
      </c>
      <c r="C85" s="422">
        <v>20000</v>
      </c>
      <c r="D85" s="399"/>
      <c r="E85" s="400">
        <f t="shared" si="2"/>
        <v>20000</v>
      </c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</row>
    <row r="86" spans="1:47" ht="12.75" customHeight="1">
      <c r="A86" s="451">
        <v>329</v>
      </c>
      <c r="B86" s="447" t="s">
        <v>226</v>
      </c>
      <c r="C86" s="459">
        <f>C87</f>
        <v>50000</v>
      </c>
      <c r="D86" s="449"/>
      <c r="E86" s="450">
        <f t="shared" si="2"/>
        <v>50000</v>
      </c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</row>
    <row r="87" spans="1:47" ht="12.75" customHeight="1">
      <c r="A87" s="420">
        <v>329</v>
      </c>
      <c r="B87" s="421" t="s">
        <v>226</v>
      </c>
      <c r="C87" s="422">
        <v>50000</v>
      </c>
      <c r="D87" s="399"/>
      <c r="E87" s="400">
        <f t="shared" si="2"/>
        <v>50000</v>
      </c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</row>
    <row r="88" spans="1:47" ht="12.75" customHeight="1">
      <c r="A88" s="451">
        <v>329</v>
      </c>
      <c r="B88" s="447" t="s">
        <v>227</v>
      </c>
      <c r="C88" s="459">
        <f>C89+C90+C91+C92</f>
        <v>8000</v>
      </c>
      <c r="D88" s="449"/>
      <c r="E88" s="450">
        <f t="shared" si="2"/>
        <v>8000</v>
      </c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</row>
    <row r="89" spans="1:47" ht="12.75" customHeight="1">
      <c r="A89" s="420">
        <v>329</v>
      </c>
      <c r="B89" s="421" t="s">
        <v>228</v>
      </c>
      <c r="C89" s="422">
        <v>2000</v>
      </c>
      <c r="D89" s="399"/>
      <c r="E89" s="400">
        <f t="shared" si="2"/>
        <v>2000</v>
      </c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</row>
    <row r="90" spans="1:47" s="441" customFormat="1" ht="12.75" customHeight="1">
      <c r="A90" s="420">
        <v>329</v>
      </c>
      <c r="B90" s="421" t="s">
        <v>229</v>
      </c>
      <c r="C90" s="422">
        <v>2000</v>
      </c>
      <c r="D90" s="399"/>
      <c r="E90" s="400">
        <f t="shared" si="2"/>
        <v>2000</v>
      </c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</row>
    <row r="91" spans="1:47" ht="12.75" customHeight="1">
      <c r="A91" s="420">
        <v>329</v>
      </c>
      <c r="B91" s="421" t="s">
        <v>230</v>
      </c>
      <c r="C91" s="422">
        <v>2000</v>
      </c>
      <c r="D91" s="399"/>
      <c r="E91" s="400">
        <f t="shared" si="2"/>
        <v>2000</v>
      </c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</row>
    <row r="92" spans="1:47" s="39" customFormat="1" ht="12.75" customHeight="1">
      <c r="A92" s="420">
        <v>329</v>
      </c>
      <c r="B92" s="421" t="s">
        <v>231</v>
      </c>
      <c r="C92" s="422">
        <v>2000</v>
      </c>
      <c r="D92" s="399"/>
      <c r="E92" s="400">
        <f t="shared" si="2"/>
        <v>2000</v>
      </c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</row>
    <row r="93" spans="1:47" s="39" customFormat="1" ht="12.75" customHeight="1">
      <c r="A93" s="451">
        <v>329</v>
      </c>
      <c r="B93" s="447" t="s">
        <v>232</v>
      </c>
      <c r="C93" s="459">
        <f>C94</f>
        <v>10000</v>
      </c>
      <c r="D93" s="449"/>
      <c r="E93" s="450">
        <f t="shared" si="2"/>
        <v>10000</v>
      </c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</row>
    <row r="94" spans="1:47" s="20" customFormat="1" ht="12.75" customHeight="1">
      <c r="A94" s="420">
        <v>329</v>
      </c>
      <c r="B94" s="421" t="s">
        <v>232</v>
      </c>
      <c r="C94" s="422">
        <v>10000</v>
      </c>
      <c r="D94" s="399"/>
      <c r="E94" s="400">
        <f t="shared" si="2"/>
        <v>10000</v>
      </c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</row>
    <row r="95" spans="1:47" s="20" customFormat="1" ht="12.75" customHeight="1">
      <c r="A95" s="451">
        <v>329</v>
      </c>
      <c r="B95" s="447" t="s">
        <v>90</v>
      </c>
      <c r="C95" s="459">
        <f>C96</f>
        <v>80000</v>
      </c>
      <c r="D95" s="449"/>
      <c r="E95" s="450">
        <f t="shared" si="2"/>
        <v>80000</v>
      </c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</row>
    <row r="96" spans="1:47" s="461" customFormat="1" ht="12.75" customHeight="1">
      <c r="A96" s="460">
        <v>329</v>
      </c>
      <c r="B96" s="421" t="s">
        <v>90</v>
      </c>
      <c r="C96" s="422">
        <v>80000</v>
      </c>
      <c r="D96" s="399"/>
      <c r="E96" s="400">
        <f t="shared" si="2"/>
        <v>80000</v>
      </c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</row>
    <row r="97" spans="1:47" s="20" customFormat="1" ht="15" customHeight="1">
      <c r="A97" s="462" t="s">
        <v>233</v>
      </c>
      <c r="B97" s="463" t="s">
        <v>91</v>
      </c>
      <c r="C97" s="391">
        <f>C100</f>
        <v>81000</v>
      </c>
      <c r="D97" s="392"/>
      <c r="E97" s="393">
        <f t="shared" si="2"/>
        <v>81000</v>
      </c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</row>
    <row r="98" spans="1:47" s="20" customFormat="1" ht="15" customHeight="1">
      <c r="A98" s="464"/>
      <c r="B98" s="390" t="s">
        <v>157</v>
      </c>
      <c r="C98" s="427"/>
      <c r="D98" s="392"/>
      <c r="E98" s="465">
        <f>C98+C99</f>
        <v>0</v>
      </c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</row>
    <row r="99" spans="1:47" s="20" customFormat="1" ht="15" customHeight="1">
      <c r="A99" s="466" t="s">
        <v>234</v>
      </c>
      <c r="B99" s="467" t="s">
        <v>159</v>
      </c>
      <c r="C99" s="468"/>
      <c r="D99" s="399"/>
      <c r="E99" s="400">
        <f aca="true" t="shared" si="3" ref="E99:E130">C99+D99</f>
        <v>0</v>
      </c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</row>
    <row r="100" spans="1:47" s="20" customFormat="1" ht="15" customHeight="1">
      <c r="A100" s="469">
        <v>3</v>
      </c>
      <c r="B100" s="403" t="s">
        <v>136</v>
      </c>
      <c r="C100" s="404">
        <f>C101</f>
        <v>81000</v>
      </c>
      <c r="D100" s="405"/>
      <c r="E100" s="406">
        <f t="shared" si="3"/>
        <v>81000</v>
      </c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</row>
    <row r="101" spans="1:47" s="20" customFormat="1" ht="12.75" customHeight="1">
      <c r="A101" s="470">
        <v>34</v>
      </c>
      <c r="B101" s="471" t="s">
        <v>91</v>
      </c>
      <c r="C101" s="409">
        <f>C102</f>
        <v>81000</v>
      </c>
      <c r="D101" s="410"/>
      <c r="E101" s="411">
        <f t="shared" si="3"/>
        <v>81000</v>
      </c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</row>
    <row r="102" spans="1:47" s="20" customFormat="1" ht="12.75" customHeight="1">
      <c r="A102" s="472">
        <v>343</v>
      </c>
      <c r="B102" s="413" t="s">
        <v>92</v>
      </c>
      <c r="C102" s="414">
        <f>C103+C104+C105+C106</f>
        <v>81000</v>
      </c>
      <c r="D102" s="415"/>
      <c r="E102" s="416">
        <f t="shared" si="3"/>
        <v>81000</v>
      </c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</row>
    <row r="103" spans="1:47" s="20" customFormat="1" ht="12.75" customHeight="1">
      <c r="A103" s="473">
        <v>343</v>
      </c>
      <c r="B103" s="474" t="s">
        <v>235</v>
      </c>
      <c r="C103" s="422">
        <v>15000</v>
      </c>
      <c r="D103" s="399"/>
      <c r="E103" s="400">
        <f t="shared" si="3"/>
        <v>15000</v>
      </c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</row>
    <row r="104" spans="1:47" s="20" customFormat="1" ht="12.75" customHeight="1">
      <c r="A104" s="473">
        <v>343</v>
      </c>
      <c r="B104" s="474" t="s">
        <v>236</v>
      </c>
      <c r="C104" s="422">
        <v>3000</v>
      </c>
      <c r="D104" s="399"/>
      <c r="E104" s="400">
        <f t="shared" si="3"/>
        <v>3000</v>
      </c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</row>
    <row r="105" spans="1:47" s="20" customFormat="1" ht="12.75" customHeight="1">
      <c r="A105" s="473">
        <v>343</v>
      </c>
      <c r="B105" s="474" t="s">
        <v>237</v>
      </c>
      <c r="C105" s="422">
        <v>3000</v>
      </c>
      <c r="D105" s="399"/>
      <c r="E105" s="400">
        <f t="shared" si="3"/>
        <v>3000</v>
      </c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</row>
    <row r="106" spans="1:47" s="461" customFormat="1" ht="12.75" customHeight="1">
      <c r="A106" s="473">
        <v>343</v>
      </c>
      <c r="B106" s="474" t="s">
        <v>238</v>
      </c>
      <c r="C106" s="422">
        <v>60000</v>
      </c>
      <c r="D106" s="399"/>
      <c r="E106" s="400">
        <f t="shared" si="3"/>
        <v>60000</v>
      </c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</row>
    <row r="107" spans="1:47" s="20" customFormat="1" ht="15" customHeight="1">
      <c r="A107" s="475" t="s">
        <v>239</v>
      </c>
      <c r="B107" s="476" t="s">
        <v>240</v>
      </c>
      <c r="C107" s="477">
        <f>C110</f>
        <v>80000</v>
      </c>
      <c r="D107" s="392"/>
      <c r="E107" s="393">
        <f t="shared" si="3"/>
        <v>80000</v>
      </c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</row>
    <row r="108" spans="1:47" s="20" customFormat="1" ht="15" customHeight="1">
      <c r="A108" s="478" t="s">
        <v>241</v>
      </c>
      <c r="B108" s="390" t="s">
        <v>157</v>
      </c>
      <c r="C108" s="391"/>
      <c r="D108" s="392"/>
      <c r="E108" s="393">
        <f t="shared" si="3"/>
        <v>0</v>
      </c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</row>
    <row r="109" spans="1:47" s="20" customFormat="1" ht="15" customHeight="1">
      <c r="A109" s="479" t="s">
        <v>242</v>
      </c>
      <c r="B109" s="480" t="s">
        <v>159</v>
      </c>
      <c r="C109" s="398"/>
      <c r="D109" s="399"/>
      <c r="E109" s="400">
        <f t="shared" si="3"/>
        <v>0</v>
      </c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</row>
    <row r="110" spans="1:47" s="461" customFormat="1" ht="15" customHeight="1">
      <c r="A110" s="481">
        <v>4</v>
      </c>
      <c r="B110" s="482" t="s">
        <v>243</v>
      </c>
      <c r="C110" s="483">
        <f>C111</f>
        <v>80000</v>
      </c>
      <c r="D110" s="405"/>
      <c r="E110" s="406">
        <f t="shared" si="3"/>
        <v>80000</v>
      </c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</row>
    <row r="111" spans="1:47" s="20" customFormat="1" ht="12.75" customHeight="1">
      <c r="A111" s="484">
        <v>41</v>
      </c>
      <c r="B111" s="485" t="s">
        <v>244</v>
      </c>
      <c r="C111" s="409">
        <f>C112+C114</f>
        <v>80000</v>
      </c>
      <c r="D111" s="410"/>
      <c r="E111" s="411">
        <f t="shared" si="3"/>
        <v>80000</v>
      </c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</row>
    <row r="112" spans="1:47" s="20" customFormat="1" ht="12.75" customHeight="1">
      <c r="A112" s="486">
        <v>411</v>
      </c>
      <c r="B112" s="436" t="s">
        <v>245</v>
      </c>
      <c r="C112" s="487">
        <f>C113</f>
        <v>50000</v>
      </c>
      <c r="D112" s="415"/>
      <c r="E112" s="416">
        <f t="shared" si="3"/>
        <v>50000</v>
      </c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</row>
    <row r="113" spans="1:47" s="20" customFormat="1" ht="12.75" customHeight="1">
      <c r="A113" s="420">
        <v>411</v>
      </c>
      <c r="B113" s="421" t="s">
        <v>246</v>
      </c>
      <c r="C113" s="422">
        <v>50000</v>
      </c>
      <c r="D113" s="399"/>
      <c r="E113" s="400">
        <f t="shared" si="3"/>
        <v>50000</v>
      </c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</row>
    <row r="114" spans="1:47" s="20" customFormat="1" ht="12.75" customHeight="1">
      <c r="A114" s="486">
        <v>412</v>
      </c>
      <c r="B114" s="436" t="s">
        <v>108</v>
      </c>
      <c r="C114" s="487">
        <f>C115</f>
        <v>30000</v>
      </c>
      <c r="D114" s="415"/>
      <c r="E114" s="416">
        <f t="shared" si="3"/>
        <v>30000</v>
      </c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</row>
    <row r="115" spans="1:47" s="20" customFormat="1" ht="12.75" customHeight="1">
      <c r="A115" s="420">
        <v>412</v>
      </c>
      <c r="B115" s="421" t="s">
        <v>247</v>
      </c>
      <c r="C115" s="422">
        <v>30000</v>
      </c>
      <c r="D115" s="399"/>
      <c r="E115" s="400">
        <f t="shared" si="3"/>
        <v>30000</v>
      </c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</row>
    <row r="116" spans="1:47" s="20" customFormat="1" ht="19.5" customHeight="1">
      <c r="A116" s="488" t="s">
        <v>248</v>
      </c>
      <c r="B116" s="489"/>
      <c r="C116" s="490">
        <f>C117+C124</f>
        <v>170000</v>
      </c>
      <c r="D116" s="491"/>
      <c r="E116" s="492">
        <f t="shared" si="3"/>
        <v>170000</v>
      </c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</row>
    <row r="117" spans="1:47" s="461" customFormat="1" ht="15" customHeight="1">
      <c r="A117" s="493" t="s">
        <v>249</v>
      </c>
      <c r="B117" s="494" t="s">
        <v>250</v>
      </c>
      <c r="C117" s="391">
        <f>C120</f>
        <v>30000</v>
      </c>
      <c r="D117" s="392"/>
      <c r="E117" s="393">
        <f t="shared" si="3"/>
        <v>30000</v>
      </c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</row>
    <row r="118" spans="1:47" s="20" customFormat="1" ht="15" customHeight="1">
      <c r="A118" s="495"/>
      <c r="B118" s="390" t="s">
        <v>157</v>
      </c>
      <c r="C118" s="427"/>
      <c r="D118" s="392"/>
      <c r="E118" s="393">
        <f t="shared" si="3"/>
        <v>0</v>
      </c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</row>
    <row r="119" spans="1:47" s="20" customFormat="1" ht="15" customHeight="1">
      <c r="A119" s="496" t="s">
        <v>251</v>
      </c>
      <c r="B119" s="397" t="s">
        <v>135</v>
      </c>
      <c r="C119" s="398"/>
      <c r="D119" s="399"/>
      <c r="E119" s="400">
        <f t="shared" si="3"/>
        <v>0</v>
      </c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</row>
    <row r="120" spans="1:47" s="20" customFormat="1" ht="15" customHeight="1">
      <c r="A120" s="431">
        <v>3</v>
      </c>
      <c r="B120" s="403" t="s">
        <v>136</v>
      </c>
      <c r="C120" s="404">
        <f>C121</f>
        <v>30000</v>
      </c>
      <c r="D120" s="405"/>
      <c r="E120" s="406">
        <f t="shared" si="3"/>
        <v>30000</v>
      </c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</row>
    <row r="121" spans="1:47" s="20" customFormat="1" ht="12.75" customHeight="1">
      <c r="A121" s="407">
        <v>32</v>
      </c>
      <c r="B121" s="408" t="s">
        <v>85</v>
      </c>
      <c r="C121" s="409">
        <f>C122</f>
        <v>30000</v>
      </c>
      <c r="D121" s="410"/>
      <c r="E121" s="411">
        <f t="shared" si="3"/>
        <v>30000</v>
      </c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</row>
    <row r="122" spans="1:47" s="20" customFormat="1" ht="12.75" customHeight="1">
      <c r="A122" s="497">
        <v>323</v>
      </c>
      <c r="B122" s="498" t="s">
        <v>88</v>
      </c>
      <c r="C122" s="487">
        <f>C123</f>
        <v>30000</v>
      </c>
      <c r="D122" s="415"/>
      <c r="E122" s="416">
        <f t="shared" si="3"/>
        <v>30000</v>
      </c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</row>
    <row r="123" spans="1:47" s="20" customFormat="1" ht="12.75" customHeight="1">
      <c r="A123" s="499">
        <v>323</v>
      </c>
      <c r="B123" s="500" t="s">
        <v>88</v>
      </c>
      <c r="C123" s="501">
        <v>30000</v>
      </c>
      <c r="D123" s="399"/>
      <c r="E123" s="400">
        <f t="shared" si="3"/>
        <v>30000</v>
      </c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</row>
    <row r="124" spans="1:47" s="20" customFormat="1" ht="15" customHeight="1">
      <c r="A124" s="493" t="s">
        <v>252</v>
      </c>
      <c r="B124" s="502" t="s">
        <v>253</v>
      </c>
      <c r="C124" s="391">
        <f>C127</f>
        <v>140000</v>
      </c>
      <c r="D124" s="392"/>
      <c r="E124" s="393">
        <f t="shared" si="3"/>
        <v>140000</v>
      </c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69"/>
      <c r="AM124" s="369"/>
      <c r="AN124" s="369"/>
      <c r="AO124" s="369"/>
      <c r="AP124" s="369"/>
      <c r="AQ124" s="369"/>
      <c r="AR124" s="369"/>
      <c r="AS124" s="369"/>
      <c r="AT124" s="369"/>
      <c r="AU124" s="369"/>
    </row>
    <row r="125" spans="1:47" s="20" customFormat="1" ht="15" customHeight="1">
      <c r="A125" s="495" t="s">
        <v>254</v>
      </c>
      <c r="B125" s="390" t="s">
        <v>157</v>
      </c>
      <c r="C125" s="391"/>
      <c r="D125" s="392"/>
      <c r="E125" s="393">
        <f t="shared" si="3"/>
        <v>0</v>
      </c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</row>
    <row r="126" spans="1:47" s="20" customFormat="1" ht="15" customHeight="1">
      <c r="A126" s="496" t="s">
        <v>255</v>
      </c>
      <c r="B126" s="397" t="s">
        <v>159</v>
      </c>
      <c r="C126" s="398"/>
      <c r="D126" s="399"/>
      <c r="E126" s="400">
        <f t="shared" si="3"/>
        <v>0</v>
      </c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</row>
    <row r="127" spans="1:47" s="503" customFormat="1" ht="15" customHeight="1">
      <c r="A127" s="481">
        <v>4</v>
      </c>
      <c r="B127" s="482" t="s">
        <v>243</v>
      </c>
      <c r="C127" s="404">
        <f>C128</f>
        <v>140000</v>
      </c>
      <c r="D127" s="405"/>
      <c r="E127" s="406">
        <f t="shared" si="3"/>
        <v>140000</v>
      </c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</row>
    <row r="128" spans="1:47" s="20" customFormat="1" ht="12.75" customHeight="1">
      <c r="A128" s="504">
        <v>42</v>
      </c>
      <c r="B128" s="485" t="s">
        <v>256</v>
      </c>
      <c r="C128" s="409">
        <f>C129</f>
        <v>140000</v>
      </c>
      <c r="D128" s="410"/>
      <c r="E128" s="411">
        <f t="shared" si="3"/>
        <v>140000</v>
      </c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</row>
    <row r="129" spans="1:47" s="20" customFormat="1" ht="12.75" customHeight="1">
      <c r="A129" s="505">
        <v>421</v>
      </c>
      <c r="B129" s="498" t="s">
        <v>110</v>
      </c>
      <c r="C129" s="487">
        <f>C130</f>
        <v>140000</v>
      </c>
      <c r="D129" s="415"/>
      <c r="E129" s="416">
        <f t="shared" si="3"/>
        <v>140000</v>
      </c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</row>
    <row r="130" spans="1:47" s="461" customFormat="1" ht="12.75" customHeight="1">
      <c r="A130" s="396">
        <v>421</v>
      </c>
      <c r="B130" s="397" t="s">
        <v>110</v>
      </c>
      <c r="C130" s="501">
        <v>140000</v>
      </c>
      <c r="D130" s="399"/>
      <c r="E130" s="400">
        <f t="shared" si="3"/>
        <v>140000</v>
      </c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  <c r="AL130" s="369"/>
      <c r="AM130" s="369"/>
      <c r="AN130" s="369"/>
      <c r="AO130" s="369"/>
      <c r="AP130" s="369"/>
      <c r="AQ130" s="369"/>
      <c r="AR130" s="369"/>
      <c r="AS130" s="369"/>
      <c r="AT130" s="369"/>
      <c r="AU130" s="369"/>
    </row>
    <row r="131" spans="1:47" s="461" customFormat="1" ht="19.5" customHeight="1">
      <c r="A131" s="506" t="s">
        <v>257</v>
      </c>
      <c r="B131" s="507"/>
      <c r="C131" s="508">
        <f>C132</f>
        <v>2240000</v>
      </c>
      <c r="D131" s="491"/>
      <c r="E131" s="492">
        <f aca="true" t="shared" si="4" ref="E131:E162">C131+D131</f>
        <v>2240000</v>
      </c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</row>
    <row r="132" spans="1:47" s="84" customFormat="1" ht="15" customHeight="1">
      <c r="A132" s="493" t="s">
        <v>252</v>
      </c>
      <c r="B132" s="502" t="s">
        <v>258</v>
      </c>
      <c r="C132" s="391">
        <f>C135</f>
        <v>2240000</v>
      </c>
      <c r="D132" s="392"/>
      <c r="E132" s="393">
        <f t="shared" si="4"/>
        <v>2240000</v>
      </c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69"/>
      <c r="AU132" s="369"/>
    </row>
    <row r="133" spans="1:47" s="84" customFormat="1" ht="15" customHeight="1">
      <c r="A133" s="495" t="s">
        <v>259</v>
      </c>
      <c r="B133" s="390" t="s">
        <v>260</v>
      </c>
      <c r="C133" s="391"/>
      <c r="D133" s="392"/>
      <c r="E133" s="393">
        <f t="shared" si="4"/>
        <v>0</v>
      </c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</row>
    <row r="134" spans="1:47" ht="15" customHeight="1">
      <c r="A134" s="496" t="s">
        <v>255</v>
      </c>
      <c r="B134" s="397" t="s">
        <v>159</v>
      </c>
      <c r="C134" s="398"/>
      <c r="D134" s="399"/>
      <c r="E134" s="400">
        <f t="shared" si="4"/>
        <v>0</v>
      </c>
      <c r="F134" s="369"/>
      <c r="G134" s="369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  <c r="AT134" s="369"/>
      <c r="AU134" s="369"/>
    </row>
    <row r="135" spans="1:47" ht="15" customHeight="1">
      <c r="A135" s="481">
        <v>4</v>
      </c>
      <c r="B135" s="482" t="s">
        <v>243</v>
      </c>
      <c r="C135" s="404">
        <f>C136</f>
        <v>2240000</v>
      </c>
      <c r="D135" s="405"/>
      <c r="E135" s="406">
        <f t="shared" si="4"/>
        <v>2240000</v>
      </c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</row>
    <row r="136" spans="1:47" s="441" customFormat="1" ht="12.75" customHeight="1">
      <c r="A136" s="504">
        <v>42</v>
      </c>
      <c r="B136" s="485" t="s">
        <v>256</v>
      </c>
      <c r="C136" s="409">
        <f>C137</f>
        <v>2240000</v>
      </c>
      <c r="D136" s="410"/>
      <c r="E136" s="411">
        <f t="shared" si="4"/>
        <v>2240000</v>
      </c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</row>
    <row r="137" spans="1:47" s="441" customFormat="1" ht="12.75" customHeight="1">
      <c r="A137" s="505">
        <v>421</v>
      </c>
      <c r="B137" s="498" t="s">
        <v>110</v>
      </c>
      <c r="C137" s="487">
        <f>C138</f>
        <v>2240000</v>
      </c>
      <c r="D137" s="415"/>
      <c r="E137" s="416">
        <f t="shared" si="4"/>
        <v>2240000</v>
      </c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</row>
    <row r="138" spans="1:47" ht="12.75" customHeight="1">
      <c r="A138" s="396">
        <v>421</v>
      </c>
      <c r="B138" s="397" t="s">
        <v>110</v>
      </c>
      <c r="C138" s="501">
        <v>2240000</v>
      </c>
      <c r="D138" s="399"/>
      <c r="E138" s="400">
        <f t="shared" si="4"/>
        <v>2240000</v>
      </c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</row>
    <row r="139" spans="1:47" ht="19.5" customHeight="1">
      <c r="A139" s="509" t="s">
        <v>261</v>
      </c>
      <c r="B139" s="510" t="s">
        <v>262</v>
      </c>
      <c r="C139" s="490">
        <f>C140</f>
        <v>50000</v>
      </c>
      <c r="D139" s="491"/>
      <c r="E139" s="492">
        <f t="shared" si="4"/>
        <v>50000</v>
      </c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</row>
    <row r="140" spans="1:47" s="441" customFormat="1" ht="15" customHeight="1">
      <c r="A140" s="475" t="s">
        <v>239</v>
      </c>
      <c r="B140" s="476" t="s">
        <v>263</v>
      </c>
      <c r="C140" s="477">
        <f>C143</f>
        <v>50000</v>
      </c>
      <c r="D140" s="392"/>
      <c r="E140" s="393">
        <f t="shared" si="4"/>
        <v>50000</v>
      </c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</row>
    <row r="141" spans="1:47" ht="15" customHeight="1">
      <c r="A141" s="478" t="s">
        <v>264</v>
      </c>
      <c r="B141" s="390" t="s">
        <v>157</v>
      </c>
      <c r="C141" s="391"/>
      <c r="D141" s="392"/>
      <c r="E141" s="393">
        <f t="shared" si="4"/>
        <v>0</v>
      </c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</row>
    <row r="142" spans="1:47" s="64" customFormat="1" ht="15" customHeight="1">
      <c r="A142" s="479" t="s">
        <v>234</v>
      </c>
      <c r="B142" s="397" t="s">
        <v>159</v>
      </c>
      <c r="C142" s="398"/>
      <c r="D142" s="399"/>
      <c r="E142" s="400">
        <f t="shared" si="4"/>
        <v>0</v>
      </c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  <c r="AJ142" s="369"/>
      <c r="AK142" s="369"/>
      <c r="AL142" s="369"/>
      <c r="AM142" s="369"/>
      <c r="AN142" s="369"/>
      <c r="AO142" s="369"/>
      <c r="AP142" s="369"/>
      <c r="AQ142" s="369"/>
      <c r="AR142" s="369"/>
      <c r="AS142" s="369"/>
      <c r="AT142" s="369"/>
      <c r="AU142" s="369"/>
    </row>
    <row r="143" spans="1:47" s="64" customFormat="1" ht="15" customHeight="1">
      <c r="A143" s="481">
        <v>4</v>
      </c>
      <c r="B143" s="482" t="s">
        <v>243</v>
      </c>
      <c r="C143" s="483">
        <f>C144</f>
        <v>50000</v>
      </c>
      <c r="D143" s="405"/>
      <c r="E143" s="406">
        <f t="shared" si="4"/>
        <v>50000</v>
      </c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</row>
    <row r="144" spans="1:47" s="64" customFormat="1" ht="12.75" customHeight="1">
      <c r="A144" s="504">
        <v>42</v>
      </c>
      <c r="B144" s="485" t="s">
        <v>256</v>
      </c>
      <c r="C144" s="511">
        <f>C145+C147</f>
        <v>50000</v>
      </c>
      <c r="D144" s="410"/>
      <c r="E144" s="411">
        <f t="shared" si="4"/>
        <v>50000</v>
      </c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</row>
    <row r="145" spans="1:47" s="64" customFormat="1" ht="12.75" customHeight="1">
      <c r="A145" s="497">
        <v>422</v>
      </c>
      <c r="B145" s="498" t="s">
        <v>111</v>
      </c>
      <c r="C145" s="512">
        <f>C146</f>
        <v>25000</v>
      </c>
      <c r="D145" s="415"/>
      <c r="E145" s="416">
        <f t="shared" si="4"/>
        <v>25000</v>
      </c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</row>
    <row r="146" spans="1:47" s="64" customFormat="1" ht="12.75" customHeight="1">
      <c r="A146" s="513">
        <v>422</v>
      </c>
      <c r="B146" s="514" t="s">
        <v>265</v>
      </c>
      <c r="C146" s="515">
        <v>25000</v>
      </c>
      <c r="D146" s="399"/>
      <c r="E146" s="400">
        <f t="shared" si="4"/>
        <v>25000</v>
      </c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  <c r="AJ146" s="369"/>
      <c r="AK146" s="369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</row>
    <row r="147" spans="1:47" s="64" customFormat="1" ht="12.75" customHeight="1">
      <c r="A147" s="497">
        <v>426</v>
      </c>
      <c r="B147" s="498" t="s">
        <v>266</v>
      </c>
      <c r="C147" s="512">
        <f>C148</f>
        <v>25000</v>
      </c>
      <c r="D147" s="415"/>
      <c r="E147" s="416">
        <f t="shared" si="4"/>
        <v>25000</v>
      </c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</row>
    <row r="148" spans="1:47" ht="12.75" customHeight="1">
      <c r="A148" s="513">
        <v>426</v>
      </c>
      <c r="B148" s="514" t="s">
        <v>112</v>
      </c>
      <c r="C148" s="515">
        <v>25000</v>
      </c>
      <c r="D148" s="399"/>
      <c r="E148" s="400">
        <f t="shared" si="4"/>
        <v>25000</v>
      </c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69"/>
      <c r="AO148" s="369"/>
      <c r="AP148" s="369"/>
      <c r="AQ148" s="369"/>
      <c r="AR148" s="369"/>
      <c r="AS148" s="369"/>
      <c r="AT148" s="369"/>
      <c r="AU148" s="369"/>
    </row>
    <row r="149" spans="1:47" ht="15" customHeight="1">
      <c r="A149" s="516" t="s">
        <v>267</v>
      </c>
      <c r="B149" s="516"/>
      <c r="C149" s="517"/>
      <c r="D149" s="518"/>
      <c r="E149" s="519">
        <f t="shared" si="4"/>
        <v>0</v>
      </c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</row>
    <row r="150" spans="1:47" ht="19.5" customHeight="1">
      <c r="A150" s="520" t="s">
        <v>268</v>
      </c>
      <c r="B150" s="510"/>
      <c r="C150" s="490">
        <f>C151+C158+C165</f>
        <v>190000</v>
      </c>
      <c r="D150" s="491"/>
      <c r="E150" s="492">
        <f t="shared" si="4"/>
        <v>190000</v>
      </c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  <c r="AJ150" s="369"/>
      <c r="AK150" s="369"/>
      <c r="AL150" s="369"/>
      <c r="AM150" s="369"/>
      <c r="AN150" s="369"/>
      <c r="AO150" s="369"/>
      <c r="AP150" s="369"/>
      <c r="AQ150" s="369"/>
      <c r="AR150" s="369"/>
      <c r="AS150" s="369"/>
      <c r="AT150" s="369"/>
      <c r="AU150" s="369"/>
    </row>
    <row r="151" spans="1:47" ht="15" customHeight="1">
      <c r="A151" s="521" t="s">
        <v>269</v>
      </c>
      <c r="B151" s="522" t="s">
        <v>270</v>
      </c>
      <c r="C151" s="391">
        <f>C154</f>
        <v>180000</v>
      </c>
      <c r="D151" s="392"/>
      <c r="E151" s="393">
        <f t="shared" si="4"/>
        <v>180000</v>
      </c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</row>
    <row r="152" spans="1:47" ht="15" customHeight="1">
      <c r="A152" s="495"/>
      <c r="B152" s="494" t="s">
        <v>271</v>
      </c>
      <c r="C152" s="391"/>
      <c r="D152" s="392"/>
      <c r="E152" s="393">
        <f t="shared" si="4"/>
        <v>0</v>
      </c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69"/>
      <c r="AS152" s="369"/>
      <c r="AT152" s="369"/>
      <c r="AU152" s="369"/>
    </row>
    <row r="153" spans="1:47" ht="15" customHeight="1">
      <c r="A153" s="496" t="s">
        <v>272</v>
      </c>
      <c r="B153" s="397" t="s">
        <v>135</v>
      </c>
      <c r="C153" s="398"/>
      <c r="D153" s="399"/>
      <c r="E153" s="400">
        <f t="shared" si="4"/>
        <v>0</v>
      </c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</row>
    <row r="154" spans="1:47" ht="15" customHeight="1">
      <c r="A154" s="431">
        <v>3</v>
      </c>
      <c r="B154" s="403" t="s">
        <v>136</v>
      </c>
      <c r="C154" s="404">
        <f>C155</f>
        <v>180000</v>
      </c>
      <c r="D154" s="405"/>
      <c r="E154" s="406">
        <f t="shared" si="4"/>
        <v>180000</v>
      </c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  <c r="AJ154" s="369"/>
      <c r="AK154" s="369"/>
      <c r="AL154" s="369"/>
      <c r="AM154" s="369"/>
      <c r="AN154" s="369"/>
      <c r="AO154" s="369"/>
      <c r="AP154" s="369"/>
      <c r="AQ154" s="369"/>
      <c r="AR154" s="369"/>
      <c r="AS154" s="369"/>
      <c r="AT154" s="369"/>
      <c r="AU154" s="369"/>
    </row>
    <row r="155" spans="1:47" ht="12.75" customHeight="1">
      <c r="A155" s="407">
        <v>38</v>
      </c>
      <c r="B155" s="408" t="s">
        <v>102</v>
      </c>
      <c r="C155" s="409">
        <f>C156</f>
        <v>180000</v>
      </c>
      <c r="D155" s="410"/>
      <c r="E155" s="411">
        <f t="shared" si="4"/>
        <v>180000</v>
      </c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</row>
    <row r="156" spans="1:47" ht="12.75" customHeight="1">
      <c r="A156" s="486">
        <v>381</v>
      </c>
      <c r="B156" s="436" t="s">
        <v>273</v>
      </c>
      <c r="C156" s="487">
        <f>C157</f>
        <v>180000</v>
      </c>
      <c r="D156" s="415"/>
      <c r="E156" s="416">
        <f t="shared" si="4"/>
        <v>180000</v>
      </c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369"/>
      <c r="AJ156" s="369"/>
      <c r="AK156" s="369"/>
      <c r="AL156" s="369"/>
      <c r="AM156" s="369"/>
      <c r="AN156" s="369"/>
      <c r="AO156" s="369"/>
      <c r="AP156" s="369"/>
      <c r="AQ156" s="369"/>
      <c r="AR156" s="369"/>
      <c r="AS156" s="369"/>
      <c r="AT156" s="369"/>
      <c r="AU156" s="369"/>
    </row>
    <row r="157" spans="1:47" ht="12.75" customHeight="1">
      <c r="A157" s="417">
        <v>381</v>
      </c>
      <c r="B157" s="418" t="s">
        <v>273</v>
      </c>
      <c r="C157" s="419">
        <v>180000</v>
      </c>
      <c r="D157" s="399"/>
      <c r="E157" s="400">
        <f t="shared" si="4"/>
        <v>180000</v>
      </c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</row>
    <row r="158" spans="1:47" ht="15" customHeight="1">
      <c r="A158" s="493" t="s">
        <v>274</v>
      </c>
      <c r="B158" s="502" t="s">
        <v>275</v>
      </c>
      <c r="C158" s="391">
        <f>C161</f>
        <v>5000</v>
      </c>
      <c r="D158" s="392"/>
      <c r="E158" s="393">
        <f t="shared" si="4"/>
        <v>5000</v>
      </c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</row>
    <row r="159" spans="1:47" ht="15" customHeight="1">
      <c r="A159" s="523"/>
      <c r="B159" s="390" t="s">
        <v>271</v>
      </c>
      <c r="C159" s="427"/>
      <c r="D159" s="392"/>
      <c r="E159" s="393">
        <f t="shared" si="4"/>
        <v>0</v>
      </c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</row>
    <row r="160" spans="1:47" ht="15" customHeight="1">
      <c r="A160" s="524" t="s">
        <v>251</v>
      </c>
      <c r="B160" s="418" t="s">
        <v>135</v>
      </c>
      <c r="C160" s="525"/>
      <c r="D160" s="399"/>
      <c r="E160" s="400">
        <f t="shared" si="4"/>
        <v>0</v>
      </c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</row>
    <row r="161" spans="1:47" ht="15" customHeight="1">
      <c r="A161" s="431">
        <v>3</v>
      </c>
      <c r="B161" s="403" t="s">
        <v>136</v>
      </c>
      <c r="C161" s="404">
        <f>C162</f>
        <v>5000</v>
      </c>
      <c r="D161" s="405"/>
      <c r="E161" s="406">
        <f t="shared" si="4"/>
        <v>5000</v>
      </c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</row>
    <row r="162" spans="1:47" ht="12.75" customHeight="1">
      <c r="A162" s="407">
        <v>38</v>
      </c>
      <c r="B162" s="408" t="s">
        <v>102</v>
      </c>
      <c r="C162" s="409">
        <f>C163</f>
        <v>5000</v>
      </c>
      <c r="D162" s="410"/>
      <c r="E162" s="411">
        <f t="shared" si="4"/>
        <v>5000</v>
      </c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  <c r="AL162" s="369"/>
      <c r="AM162" s="369"/>
      <c r="AN162" s="369"/>
      <c r="AO162" s="369"/>
      <c r="AP162" s="369"/>
      <c r="AQ162" s="369"/>
      <c r="AR162" s="369"/>
      <c r="AS162" s="369"/>
      <c r="AT162" s="369"/>
      <c r="AU162" s="369"/>
    </row>
    <row r="163" spans="1:47" s="441" customFormat="1" ht="12.75" customHeight="1">
      <c r="A163" s="486">
        <v>381</v>
      </c>
      <c r="B163" s="436" t="s">
        <v>273</v>
      </c>
      <c r="C163" s="487">
        <f>C164</f>
        <v>5000</v>
      </c>
      <c r="D163" s="415"/>
      <c r="E163" s="416">
        <f aca="true" t="shared" si="5" ref="E163:E194">C163+D163</f>
        <v>5000</v>
      </c>
      <c r="F163" s="369"/>
      <c r="G163" s="369"/>
      <c r="H163" s="526"/>
      <c r="I163" s="527"/>
      <c r="J163" s="527"/>
      <c r="K163" s="526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</row>
    <row r="164" spans="1:47" s="441" customFormat="1" ht="12.75" customHeight="1">
      <c r="A164" s="417">
        <v>381</v>
      </c>
      <c r="B164" s="418" t="s">
        <v>273</v>
      </c>
      <c r="C164" s="501">
        <v>5000</v>
      </c>
      <c r="D164" s="399"/>
      <c r="E164" s="400">
        <f t="shared" si="5"/>
        <v>5000</v>
      </c>
      <c r="F164" s="369"/>
      <c r="G164" s="369"/>
      <c r="H164" s="526"/>
      <c r="I164" s="526"/>
      <c r="J164" s="526"/>
      <c r="K164" s="526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  <c r="AC164" s="369"/>
      <c r="AD164" s="369"/>
      <c r="AE164" s="369"/>
      <c r="AF164" s="369"/>
      <c r="AG164" s="369"/>
      <c r="AH164" s="369"/>
      <c r="AI164" s="369"/>
      <c r="AJ164" s="369"/>
      <c r="AK164" s="369"/>
      <c r="AL164" s="369"/>
      <c r="AM164" s="369"/>
      <c r="AN164" s="369"/>
      <c r="AO164" s="369"/>
      <c r="AP164" s="369"/>
      <c r="AQ164" s="369"/>
      <c r="AR164" s="369"/>
      <c r="AS164" s="369"/>
      <c r="AT164" s="369"/>
      <c r="AU164" s="369"/>
    </row>
    <row r="165" spans="1:47" ht="15" customHeight="1">
      <c r="A165" s="493" t="s">
        <v>276</v>
      </c>
      <c r="B165" s="522" t="s">
        <v>277</v>
      </c>
      <c r="C165" s="391">
        <f>C168</f>
        <v>5000</v>
      </c>
      <c r="D165" s="392"/>
      <c r="E165" s="393">
        <f t="shared" si="5"/>
        <v>5000</v>
      </c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  <c r="AC165" s="369"/>
      <c r="AD165" s="369"/>
      <c r="AE165" s="369"/>
      <c r="AF165" s="369"/>
      <c r="AG165" s="369"/>
      <c r="AH165" s="369"/>
      <c r="AI165" s="369"/>
      <c r="AJ165" s="369"/>
      <c r="AK165" s="369"/>
      <c r="AL165" s="369"/>
      <c r="AM165" s="369"/>
      <c r="AN165" s="369"/>
      <c r="AO165" s="369"/>
      <c r="AP165" s="369"/>
      <c r="AQ165" s="369"/>
      <c r="AR165" s="369"/>
      <c r="AS165" s="369"/>
      <c r="AT165" s="369"/>
      <c r="AU165" s="369"/>
    </row>
    <row r="166" spans="1:47" ht="15" customHeight="1">
      <c r="A166" s="495"/>
      <c r="B166" s="390" t="s">
        <v>271</v>
      </c>
      <c r="C166" s="391"/>
      <c r="D166" s="392"/>
      <c r="E166" s="393">
        <f t="shared" si="5"/>
        <v>0</v>
      </c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  <c r="AT166" s="369"/>
      <c r="AU166" s="369"/>
    </row>
    <row r="167" spans="1:47" ht="15" customHeight="1">
      <c r="A167" s="524" t="s">
        <v>251</v>
      </c>
      <c r="B167" s="418" t="s">
        <v>135</v>
      </c>
      <c r="C167" s="525"/>
      <c r="D167" s="399"/>
      <c r="E167" s="400">
        <f t="shared" si="5"/>
        <v>0</v>
      </c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</row>
    <row r="168" spans="1:47" ht="15" customHeight="1">
      <c r="A168" s="431">
        <v>3</v>
      </c>
      <c r="B168" s="403" t="s">
        <v>136</v>
      </c>
      <c r="C168" s="404">
        <f>C169</f>
        <v>5000</v>
      </c>
      <c r="D168" s="405"/>
      <c r="E168" s="406">
        <f t="shared" si="5"/>
        <v>5000</v>
      </c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</row>
    <row r="169" spans="1:47" s="441" customFormat="1" ht="12.75" customHeight="1">
      <c r="A169" s="407">
        <v>38</v>
      </c>
      <c r="B169" s="408" t="s">
        <v>102</v>
      </c>
      <c r="C169" s="409">
        <f>C170</f>
        <v>5000</v>
      </c>
      <c r="D169" s="410"/>
      <c r="E169" s="411">
        <f t="shared" si="5"/>
        <v>5000</v>
      </c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</row>
    <row r="170" spans="1:47" ht="12.75" customHeight="1">
      <c r="A170" s="486">
        <v>381</v>
      </c>
      <c r="B170" s="436" t="s">
        <v>273</v>
      </c>
      <c r="C170" s="487">
        <f>C171</f>
        <v>5000</v>
      </c>
      <c r="D170" s="415"/>
      <c r="E170" s="416">
        <f t="shared" si="5"/>
        <v>5000</v>
      </c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</row>
    <row r="171" spans="1:47" ht="12.75" customHeight="1">
      <c r="A171" s="417">
        <v>381</v>
      </c>
      <c r="B171" s="418" t="s">
        <v>273</v>
      </c>
      <c r="C171" s="501">
        <v>5000</v>
      </c>
      <c r="D171" s="399"/>
      <c r="E171" s="400">
        <f t="shared" si="5"/>
        <v>5000</v>
      </c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</row>
    <row r="172" spans="1:47" ht="15" customHeight="1">
      <c r="A172" s="528" t="s">
        <v>278</v>
      </c>
      <c r="B172" s="528"/>
      <c r="C172" s="529"/>
      <c r="D172" s="518"/>
      <c r="E172" s="519">
        <f t="shared" si="5"/>
        <v>0</v>
      </c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369"/>
      <c r="AF172" s="369"/>
      <c r="AG172" s="369"/>
      <c r="AH172" s="369"/>
      <c r="AI172" s="369"/>
      <c r="AJ172" s="369"/>
      <c r="AK172" s="369"/>
      <c r="AL172" s="369"/>
      <c r="AM172" s="369"/>
      <c r="AN172" s="369"/>
      <c r="AO172" s="369"/>
      <c r="AP172" s="369"/>
      <c r="AQ172" s="369"/>
      <c r="AR172" s="369"/>
      <c r="AS172" s="369"/>
      <c r="AT172" s="369"/>
      <c r="AU172" s="369"/>
    </row>
    <row r="173" spans="1:47" ht="19.5" customHeight="1">
      <c r="A173" s="530" t="s">
        <v>279</v>
      </c>
      <c r="B173" s="530"/>
      <c r="C173" s="508">
        <f>C174+C181+C188+C195+C202</f>
        <v>615000</v>
      </c>
      <c r="D173" s="491"/>
      <c r="E173" s="492">
        <f t="shared" si="5"/>
        <v>615000</v>
      </c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  <c r="AL173" s="369"/>
      <c r="AM173" s="369"/>
      <c r="AN173" s="369"/>
      <c r="AO173" s="369"/>
      <c r="AP173" s="369"/>
      <c r="AQ173" s="369"/>
      <c r="AR173" s="369"/>
      <c r="AS173" s="369"/>
      <c r="AT173" s="369"/>
      <c r="AU173" s="369"/>
    </row>
    <row r="174" spans="1:47" ht="168">
      <c r="A174" s="531" t="s">
        <v>280</v>
      </c>
      <c r="B174" s="532" t="s">
        <v>281</v>
      </c>
      <c r="C174" s="533">
        <f>C177</f>
        <v>150000</v>
      </c>
      <c r="D174" s="392"/>
      <c r="E174" s="393">
        <f t="shared" si="5"/>
        <v>150000</v>
      </c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</row>
    <row r="175" spans="1:47" s="441" customFormat="1" ht="15" customHeight="1">
      <c r="A175" s="534"/>
      <c r="B175" s="535" t="s">
        <v>282</v>
      </c>
      <c r="C175" s="536"/>
      <c r="D175" s="392"/>
      <c r="E175" s="393">
        <f t="shared" si="5"/>
        <v>0</v>
      </c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</row>
    <row r="176" spans="1:47" ht="15" customHeight="1">
      <c r="A176" s="537" t="s">
        <v>174</v>
      </c>
      <c r="B176" s="538" t="s">
        <v>135</v>
      </c>
      <c r="C176" s="539"/>
      <c r="D176" s="399"/>
      <c r="E176" s="400">
        <f t="shared" si="5"/>
        <v>0</v>
      </c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369"/>
      <c r="AR176" s="369"/>
      <c r="AS176" s="369"/>
      <c r="AT176" s="369"/>
      <c r="AU176" s="369"/>
    </row>
    <row r="177" spans="1:47" ht="15" customHeight="1">
      <c r="A177" s="431">
        <v>3</v>
      </c>
      <c r="B177" s="403" t="s">
        <v>136</v>
      </c>
      <c r="C177" s="483">
        <f>C178</f>
        <v>150000</v>
      </c>
      <c r="D177" s="405"/>
      <c r="E177" s="406">
        <f t="shared" si="5"/>
        <v>150000</v>
      </c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</row>
    <row r="178" spans="1:47" ht="12.75" customHeight="1">
      <c r="A178" s="407">
        <v>32</v>
      </c>
      <c r="B178" s="408" t="s">
        <v>85</v>
      </c>
      <c r="C178" s="511">
        <f>C179</f>
        <v>150000</v>
      </c>
      <c r="D178" s="410"/>
      <c r="E178" s="411">
        <f t="shared" si="5"/>
        <v>150000</v>
      </c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  <c r="AJ178" s="369"/>
      <c r="AK178" s="369"/>
      <c r="AL178" s="369"/>
      <c r="AM178" s="369"/>
      <c r="AN178" s="369"/>
      <c r="AO178" s="369"/>
      <c r="AP178" s="369"/>
      <c r="AQ178" s="369"/>
      <c r="AR178" s="369"/>
      <c r="AS178" s="369"/>
      <c r="AT178" s="369"/>
      <c r="AU178" s="369"/>
    </row>
    <row r="179" spans="1:47" ht="12.75" customHeight="1">
      <c r="A179" s="497">
        <v>323</v>
      </c>
      <c r="B179" s="498" t="s">
        <v>88</v>
      </c>
      <c r="C179" s="512">
        <f>C180</f>
        <v>150000</v>
      </c>
      <c r="D179" s="415"/>
      <c r="E179" s="416">
        <f t="shared" si="5"/>
        <v>150000</v>
      </c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</row>
    <row r="180" spans="1:47" ht="12.75" customHeight="1">
      <c r="A180" s="499">
        <v>323</v>
      </c>
      <c r="B180" s="500" t="s">
        <v>88</v>
      </c>
      <c r="C180" s="540">
        <v>150000</v>
      </c>
      <c r="D180" s="399"/>
      <c r="E180" s="400">
        <f t="shared" si="5"/>
        <v>150000</v>
      </c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  <c r="AL180" s="369"/>
      <c r="AM180" s="369"/>
      <c r="AN180" s="369"/>
      <c r="AO180" s="369"/>
      <c r="AP180" s="369"/>
      <c r="AQ180" s="369"/>
      <c r="AR180" s="369"/>
      <c r="AS180" s="369"/>
      <c r="AT180" s="369"/>
      <c r="AU180" s="369"/>
    </row>
    <row r="181" spans="1:47" s="441" customFormat="1" ht="15" customHeight="1">
      <c r="A181" s="541" t="s">
        <v>283</v>
      </c>
      <c r="B181" s="542" t="s">
        <v>284</v>
      </c>
      <c r="C181" s="536">
        <f>C184</f>
        <v>200000</v>
      </c>
      <c r="D181" s="392"/>
      <c r="E181" s="393">
        <f t="shared" si="5"/>
        <v>200000</v>
      </c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</row>
    <row r="182" spans="1:47" ht="15" customHeight="1">
      <c r="A182" s="534"/>
      <c r="B182" s="543" t="s">
        <v>282</v>
      </c>
      <c r="C182" s="536"/>
      <c r="D182" s="392"/>
      <c r="E182" s="393">
        <f t="shared" si="5"/>
        <v>0</v>
      </c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69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69"/>
      <c r="AT182" s="369"/>
      <c r="AU182" s="369"/>
    </row>
    <row r="183" spans="1:47" ht="15" customHeight="1">
      <c r="A183" s="537" t="s">
        <v>242</v>
      </c>
      <c r="B183" s="538" t="s">
        <v>135</v>
      </c>
      <c r="C183" s="544"/>
      <c r="D183" s="399"/>
      <c r="E183" s="400">
        <f t="shared" si="5"/>
        <v>0</v>
      </c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</row>
    <row r="184" spans="1:47" ht="15" customHeight="1">
      <c r="A184" s="431">
        <v>3</v>
      </c>
      <c r="B184" s="403" t="s">
        <v>136</v>
      </c>
      <c r="C184" s="483">
        <f>C185</f>
        <v>200000</v>
      </c>
      <c r="D184" s="405"/>
      <c r="E184" s="406">
        <f t="shared" si="5"/>
        <v>200000</v>
      </c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369"/>
      <c r="V184" s="369"/>
      <c r="W184" s="369"/>
      <c r="X184" s="369"/>
      <c r="Y184" s="369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  <c r="AJ184" s="369"/>
      <c r="AK184" s="369"/>
      <c r="AL184" s="369"/>
      <c r="AM184" s="369"/>
      <c r="AN184" s="369"/>
      <c r="AO184" s="369"/>
      <c r="AP184" s="369"/>
      <c r="AQ184" s="369"/>
      <c r="AR184" s="369"/>
      <c r="AS184" s="369"/>
      <c r="AT184" s="369"/>
      <c r="AU184" s="369"/>
    </row>
    <row r="185" spans="1:47" ht="12.75" customHeight="1">
      <c r="A185" s="407">
        <v>32</v>
      </c>
      <c r="B185" s="408" t="s">
        <v>85</v>
      </c>
      <c r="C185" s="511">
        <f>C186</f>
        <v>200000</v>
      </c>
      <c r="D185" s="410"/>
      <c r="E185" s="411">
        <f t="shared" si="5"/>
        <v>200000</v>
      </c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369"/>
      <c r="AC185" s="369"/>
      <c r="AD185" s="369"/>
      <c r="AE185" s="369"/>
      <c r="AF185" s="369"/>
      <c r="AG185" s="369"/>
      <c r="AH185" s="369"/>
      <c r="AI185" s="369"/>
      <c r="AJ185" s="369"/>
      <c r="AK185" s="369"/>
      <c r="AL185" s="369"/>
      <c r="AM185" s="369"/>
      <c r="AN185" s="369"/>
      <c r="AO185" s="369"/>
      <c r="AP185" s="369"/>
      <c r="AQ185" s="369"/>
      <c r="AR185" s="369"/>
      <c r="AS185" s="369"/>
      <c r="AT185" s="369"/>
      <c r="AU185" s="369"/>
    </row>
    <row r="186" spans="1:47" s="441" customFormat="1" ht="12.75" customHeight="1">
      <c r="A186" s="497">
        <v>323</v>
      </c>
      <c r="B186" s="498" t="s">
        <v>88</v>
      </c>
      <c r="C186" s="512">
        <f>C187</f>
        <v>200000</v>
      </c>
      <c r="D186" s="415"/>
      <c r="E186" s="416">
        <f t="shared" si="5"/>
        <v>200000</v>
      </c>
      <c r="F186" s="369"/>
      <c r="G186" s="369"/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69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  <c r="AJ186" s="369"/>
      <c r="AK186" s="369"/>
      <c r="AL186" s="369"/>
      <c r="AM186" s="369"/>
      <c r="AN186" s="369"/>
      <c r="AO186" s="369"/>
      <c r="AP186" s="369"/>
      <c r="AQ186" s="369"/>
      <c r="AR186" s="369"/>
      <c r="AS186" s="369"/>
      <c r="AT186" s="369"/>
      <c r="AU186" s="369"/>
    </row>
    <row r="187" spans="1:47" ht="12.75" customHeight="1">
      <c r="A187" s="499">
        <v>323</v>
      </c>
      <c r="B187" s="500" t="s">
        <v>88</v>
      </c>
      <c r="C187" s="540">
        <v>200000</v>
      </c>
      <c r="D187" s="399"/>
      <c r="E187" s="400">
        <f t="shared" si="5"/>
        <v>200000</v>
      </c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69"/>
      <c r="Z187" s="369"/>
      <c r="AA187" s="369"/>
      <c r="AB187" s="369"/>
      <c r="AC187" s="369"/>
      <c r="AD187" s="369"/>
      <c r="AE187" s="369"/>
      <c r="AF187" s="369"/>
      <c r="AG187" s="369"/>
      <c r="AH187" s="369"/>
      <c r="AI187" s="369"/>
      <c r="AJ187" s="369"/>
      <c r="AK187" s="369"/>
      <c r="AL187" s="369"/>
      <c r="AM187" s="369"/>
      <c r="AN187" s="369"/>
      <c r="AO187" s="369"/>
      <c r="AP187" s="369"/>
      <c r="AQ187" s="369"/>
      <c r="AR187" s="369"/>
      <c r="AS187" s="369"/>
      <c r="AT187" s="369"/>
      <c r="AU187" s="369"/>
    </row>
    <row r="188" spans="1:47" ht="15" customHeight="1">
      <c r="A188" s="541" t="s">
        <v>285</v>
      </c>
      <c r="B188" s="542" t="s">
        <v>286</v>
      </c>
      <c r="C188" s="536">
        <f>C191</f>
        <v>200000</v>
      </c>
      <c r="D188" s="392"/>
      <c r="E188" s="393">
        <f t="shared" si="5"/>
        <v>200000</v>
      </c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369"/>
      <c r="AL188" s="369"/>
      <c r="AM188" s="369"/>
      <c r="AN188" s="369"/>
      <c r="AO188" s="369"/>
      <c r="AP188" s="369"/>
      <c r="AQ188" s="369"/>
      <c r="AR188" s="369"/>
      <c r="AS188" s="369"/>
      <c r="AT188" s="369"/>
      <c r="AU188" s="369"/>
    </row>
    <row r="189" spans="1:47" ht="15" customHeight="1">
      <c r="A189" s="534" t="s">
        <v>287</v>
      </c>
      <c r="B189" s="543" t="s">
        <v>282</v>
      </c>
      <c r="C189" s="536"/>
      <c r="D189" s="392"/>
      <c r="E189" s="393">
        <f t="shared" si="5"/>
        <v>0</v>
      </c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  <c r="AA189" s="369"/>
      <c r="AB189" s="369"/>
      <c r="AC189" s="369"/>
      <c r="AD189" s="369"/>
      <c r="AE189" s="369"/>
      <c r="AF189" s="369"/>
      <c r="AG189" s="369"/>
      <c r="AH189" s="369"/>
      <c r="AI189" s="369"/>
      <c r="AJ189" s="369"/>
      <c r="AK189" s="369"/>
      <c r="AL189" s="369"/>
      <c r="AM189" s="369"/>
      <c r="AN189" s="369"/>
      <c r="AO189" s="369"/>
      <c r="AP189" s="369"/>
      <c r="AQ189" s="369"/>
      <c r="AR189" s="369"/>
      <c r="AS189" s="369"/>
      <c r="AT189" s="369"/>
      <c r="AU189" s="369"/>
    </row>
    <row r="190" spans="1:47" s="441" customFormat="1" ht="15" customHeight="1">
      <c r="A190" s="537" t="s">
        <v>242</v>
      </c>
      <c r="B190" s="538" t="s">
        <v>135</v>
      </c>
      <c r="C190" s="539"/>
      <c r="D190" s="399"/>
      <c r="E190" s="400">
        <f t="shared" si="5"/>
        <v>0</v>
      </c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  <c r="AL190" s="369"/>
      <c r="AM190" s="369"/>
      <c r="AN190" s="369"/>
      <c r="AO190" s="369"/>
      <c r="AP190" s="369"/>
      <c r="AQ190" s="369"/>
      <c r="AR190" s="369"/>
      <c r="AS190" s="369"/>
      <c r="AT190" s="369"/>
      <c r="AU190" s="369"/>
    </row>
    <row r="191" spans="1:47" ht="15" customHeight="1">
      <c r="A191" s="431">
        <v>3</v>
      </c>
      <c r="B191" s="403" t="s">
        <v>136</v>
      </c>
      <c r="C191" s="483">
        <f>C192</f>
        <v>200000</v>
      </c>
      <c r="D191" s="405"/>
      <c r="E191" s="406">
        <f t="shared" si="5"/>
        <v>200000</v>
      </c>
      <c r="F191" s="369"/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69"/>
      <c r="Z191" s="369"/>
      <c r="AA191" s="369"/>
      <c r="AB191" s="369"/>
      <c r="AC191" s="369"/>
      <c r="AD191" s="369"/>
      <c r="AE191" s="369"/>
      <c r="AF191" s="369"/>
      <c r="AG191" s="369"/>
      <c r="AH191" s="369"/>
      <c r="AI191" s="369"/>
      <c r="AJ191" s="369"/>
      <c r="AK191" s="369"/>
      <c r="AL191" s="369"/>
      <c r="AM191" s="369"/>
      <c r="AN191" s="369"/>
      <c r="AO191" s="369"/>
      <c r="AP191" s="369"/>
      <c r="AQ191" s="369"/>
      <c r="AR191" s="369"/>
      <c r="AS191" s="369"/>
      <c r="AT191" s="369"/>
      <c r="AU191" s="369"/>
    </row>
    <row r="192" spans="1:47" ht="12.75" customHeight="1">
      <c r="A192" s="407">
        <v>32</v>
      </c>
      <c r="B192" s="408" t="s">
        <v>85</v>
      </c>
      <c r="C192" s="511">
        <f>C193</f>
        <v>200000</v>
      </c>
      <c r="D192" s="410"/>
      <c r="E192" s="411">
        <f t="shared" si="5"/>
        <v>200000</v>
      </c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  <c r="AJ192" s="369"/>
      <c r="AK192" s="369"/>
      <c r="AL192" s="369"/>
      <c r="AM192" s="369"/>
      <c r="AN192" s="369"/>
      <c r="AO192" s="369"/>
      <c r="AP192" s="369"/>
      <c r="AQ192" s="369"/>
      <c r="AR192" s="369"/>
      <c r="AS192" s="369"/>
      <c r="AT192" s="369"/>
      <c r="AU192" s="369"/>
    </row>
    <row r="193" spans="1:47" ht="12.75" customHeight="1">
      <c r="A193" s="497">
        <v>323</v>
      </c>
      <c r="B193" s="498" t="s">
        <v>88</v>
      </c>
      <c r="C193" s="512">
        <f>C194</f>
        <v>200000</v>
      </c>
      <c r="D193" s="415"/>
      <c r="E193" s="416">
        <f t="shared" si="5"/>
        <v>200000</v>
      </c>
      <c r="F193" s="369"/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  <c r="AA193" s="369"/>
      <c r="AB193" s="369"/>
      <c r="AC193" s="369"/>
      <c r="AD193" s="369"/>
      <c r="AE193" s="369"/>
      <c r="AF193" s="369"/>
      <c r="AG193" s="369"/>
      <c r="AH193" s="369"/>
      <c r="AI193" s="369"/>
      <c r="AJ193" s="369"/>
      <c r="AK193" s="369"/>
      <c r="AL193" s="369"/>
      <c r="AM193" s="369"/>
      <c r="AN193" s="369"/>
      <c r="AO193" s="369"/>
      <c r="AP193" s="369"/>
      <c r="AQ193" s="369"/>
      <c r="AR193" s="369"/>
      <c r="AS193" s="369"/>
      <c r="AT193" s="369"/>
      <c r="AU193" s="369"/>
    </row>
    <row r="194" spans="1:47" ht="12.75" customHeight="1">
      <c r="A194" s="499">
        <v>323</v>
      </c>
      <c r="B194" s="500" t="s">
        <v>88</v>
      </c>
      <c r="C194" s="540">
        <v>200000</v>
      </c>
      <c r="D194" s="399"/>
      <c r="E194" s="400">
        <f t="shared" si="5"/>
        <v>200000</v>
      </c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  <c r="AJ194" s="369"/>
      <c r="AK194" s="369"/>
      <c r="AL194" s="369"/>
      <c r="AM194" s="369"/>
      <c r="AN194" s="369"/>
      <c r="AO194" s="369"/>
      <c r="AP194" s="369"/>
      <c r="AQ194" s="369"/>
      <c r="AR194" s="369"/>
      <c r="AS194" s="369"/>
      <c r="AT194" s="369"/>
      <c r="AU194" s="369"/>
    </row>
    <row r="195" spans="1:47" ht="15" customHeight="1">
      <c r="A195" s="541" t="s">
        <v>288</v>
      </c>
      <c r="B195" s="542" t="s">
        <v>289</v>
      </c>
      <c r="C195" s="536">
        <f>C198</f>
        <v>55000</v>
      </c>
      <c r="D195" s="392"/>
      <c r="E195" s="393">
        <f aca="true" t="shared" si="6" ref="E195:E210">C195+D195</f>
        <v>55000</v>
      </c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  <c r="AL195" s="369"/>
      <c r="AM195" s="369"/>
      <c r="AN195" s="369"/>
      <c r="AO195" s="369"/>
      <c r="AP195" s="369"/>
      <c r="AQ195" s="369"/>
      <c r="AR195" s="369"/>
      <c r="AS195" s="369"/>
      <c r="AT195" s="369"/>
      <c r="AU195" s="369"/>
    </row>
    <row r="196" spans="1:47" ht="15" customHeight="1">
      <c r="A196" s="534"/>
      <c r="B196" s="543" t="s">
        <v>282</v>
      </c>
      <c r="C196" s="536"/>
      <c r="D196" s="392"/>
      <c r="E196" s="393">
        <f t="shared" si="6"/>
        <v>0</v>
      </c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69"/>
      <c r="AL196" s="369"/>
      <c r="AM196" s="369"/>
      <c r="AN196" s="369"/>
      <c r="AO196" s="369"/>
      <c r="AP196" s="369"/>
      <c r="AQ196" s="369"/>
      <c r="AR196" s="369"/>
      <c r="AS196" s="369"/>
      <c r="AT196" s="369"/>
      <c r="AU196" s="369"/>
    </row>
    <row r="197" spans="1:47" ht="15" customHeight="1">
      <c r="A197" s="537" t="s">
        <v>242</v>
      </c>
      <c r="B197" s="538" t="s">
        <v>135</v>
      </c>
      <c r="C197" s="539"/>
      <c r="D197" s="399"/>
      <c r="E197" s="400">
        <f t="shared" si="6"/>
        <v>0</v>
      </c>
      <c r="F197" s="369"/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  <c r="AJ197" s="369"/>
      <c r="AK197" s="369"/>
      <c r="AL197" s="369"/>
      <c r="AM197" s="369"/>
      <c r="AN197" s="369"/>
      <c r="AO197" s="369"/>
      <c r="AP197" s="369"/>
      <c r="AQ197" s="369"/>
      <c r="AR197" s="369"/>
      <c r="AS197" s="369"/>
      <c r="AT197" s="369"/>
      <c r="AU197" s="369"/>
    </row>
    <row r="198" spans="1:47" ht="15" customHeight="1">
      <c r="A198" s="431">
        <v>3</v>
      </c>
      <c r="B198" s="403" t="s">
        <v>136</v>
      </c>
      <c r="C198" s="483">
        <f>C199</f>
        <v>55000</v>
      </c>
      <c r="D198" s="405"/>
      <c r="E198" s="406">
        <f t="shared" si="6"/>
        <v>55000</v>
      </c>
      <c r="F198" s="369"/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  <c r="AJ198" s="369"/>
      <c r="AK198" s="369"/>
      <c r="AL198" s="369"/>
      <c r="AM198" s="369"/>
      <c r="AN198" s="369"/>
      <c r="AO198" s="369"/>
      <c r="AP198" s="369"/>
      <c r="AQ198" s="369"/>
      <c r="AR198" s="369"/>
      <c r="AS198" s="369"/>
      <c r="AT198" s="369"/>
      <c r="AU198" s="369"/>
    </row>
    <row r="199" spans="1:47" ht="12.75" customHeight="1">
      <c r="A199" s="407">
        <v>32</v>
      </c>
      <c r="B199" s="408" t="s">
        <v>85</v>
      </c>
      <c r="C199" s="511">
        <f>C200</f>
        <v>55000</v>
      </c>
      <c r="D199" s="410"/>
      <c r="E199" s="411">
        <f t="shared" si="6"/>
        <v>55000</v>
      </c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369"/>
      <c r="AK199" s="369"/>
      <c r="AL199" s="369"/>
      <c r="AM199" s="369"/>
      <c r="AN199" s="369"/>
      <c r="AO199" s="369"/>
      <c r="AP199" s="369"/>
      <c r="AQ199" s="369"/>
      <c r="AR199" s="369"/>
      <c r="AS199" s="369"/>
      <c r="AT199" s="369"/>
      <c r="AU199" s="369"/>
    </row>
    <row r="200" spans="1:47" ht="12.75" customHeight="1">
      <c r="A200" s="497">
        <v>323</v>
      </c>
      <c r="B200" s="498" t="s">
        <v>88</v>
      </c>
      <c r="C200" s="512">
        <f>C201</f>
        <v>55000</v>
      </c>
      <c r="D200" s="415"/>
      <c r="E200" s="416">
        <f t="shared" si="6"/>
        <v>55000</v>
      </c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</row>
    <row r="201" spans="1:47" ht="12.75" customHeight="1">
      <c r="A201" s="499">
        <v>323</v>
      </c>
      <c r="B201" s="500" t="s">
        <v>88</v>
      </c>
      <c r="C201" s="540">
        <v>55000</v>
      </c>
      <c r="D201" s="399"/>
      <c r="E201" s="400">
        <f t="shared" si="6"/>
        <v>55000</v>
      </c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  <c r="AJ201" s="369"/>
      <c r="AK201" s="369"/>
      <c r="AL201" s="369"/>
      <c r="AM201" s="369"/>
      <c r="AN201" s="369"/>
      <c r="AO201" s="369"/>
      <c r="AP201" s="369"/>
      <c r="AQ201" s="369"/>
      <c r="AR201" s="369"/>
      <c r="AS201" s="369"/>
      <c r="AT201" s="369"/>
      <c r="AU201" s="369"/>
    </row>
    <row r="202" spans="1:47" ht="15" customHeight="1">
      <c r="A202" s="541" t="s">
        <v>290</v>
      </c>
      <c r="B202" s="543" t="s">
        <v>291</v>
      </c>
      <c r="C202" s="536">
        <f>C205</f>
        <v>10000</v>
      </c>
      <c r="D202" s="392"/>
      <c r="E202" s="393">
        <f t="shared" si="6"/>
        <v>10000</v>
      </c>
      <c r="F202" s="369"/>
      <c r="G202" s="369"/>
      <c r="H202" s="369"/>
      <c r="I202" s="369"/>
      <c r="J202" s="369"/>
      <c r="K202" s="369"/>
      <c r="L202" s="369"/>
      <c r="M202" s="369"/>
      <c r="N202" s="369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  <c r="AA202" s="369"/>
      <c r="AB202" s="369"/>
      <c r="AC202" s="369"/>
      <c r="AD202" s="369"/>
      <c r="AE202" s="369"/>
      <c r="AF202" s="369"/>
      <c r="AG202" s="369"/>
      <c r="AH202" s="369"/>
      <c r="AI202" s="369"/>
      <c r="AJ202" s="369"/>
      <c r="AK202" s="369"/>
      <c r="AL202" s="369"/>
      <c r="AM202" s="369"/>
      <c r="AN202" s="369"/>
      <c r="AO202" s="369"/>
      <c r="AP202" s="369"/>
      <c r="AQ202" s="369"/>
      <c r="AR202" s="369"/>
      <c r="AS202" s="369"/>
      <c r="AT202" s="369"/>
      <c r="AU202" s="369"/>
    </row>
    <row r="203" spans="1:47" ht="15" customHeight="1">
      <c r="A203" s="545"/>
      <c r="B203" s="543" t="s">
        <v>292</v>
      </c>
      <c r="C203" s="546"/>
      <c r="D203" s="392"/>
      <c r="E203" s="393">
        <f t="shared" si="6"/>
        <v>0</v>
      </c>
      <c r="F203" s="369"/>
      <c r="G203" s="369"/>
      <c r="H203" s="369"/>
      <c r="I203" s="369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69"/>
      <c r="Z203" s="369"/>
      <c r="AA203" s="369"/>
      <c r="AB203" s="369"/>
      <c r="AC203" s="369"/>
      <c r="AD203" s="369"/>
      <c r="AE203" s="369"/>
      <c r="AF203" s="369"/>
      <c r="AG203" s="369"/>
      <c r="AH203" s="369"/>
      <c r="AI203" s="369"/>
      <c r="AJ203" s="369"/>
      <c r="AK203" s="369"/>
      <c r="AL203" s="369"/>
      <c r="AM203" s="369"/>
      <c r="AN203" s="369"/>
      <c r="AO203" s="369"/>
      <c r="AP203" s="369"/>
      <c r="AQ203" s="369"/>
      <c r="AR203" s="369"/>
      <c r="AS203" s="369"/>
      <c r="AT203" s="369"/>
      <c r="AU203" s="369"/>
    </row>
    <row r="204" spans="1:47" ht="15" customHeight="1">
      <c r="A204" s="537" t="s">
        <v>174</v>
      </c>
      <c r="B204" s="538" t="s">
        <v>135</v>
      </c>
      <c r="C204" s="539"/>
      <c r="D204" s="399"/>
      <c r="E204" s="400">
        <f t="shared" si="6"/>
        <v>0</v>
      </c>
      <c r="F204" s="369"/>
      <c r="G204" s="369"/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  <c r="AJ204" s="369"/>
      <c r="AK204" s="369"/>
      <c r="AL204" s="369"/>
      <c r="AM204" s="369"/>
      <c r="AN204" s="369"/>
      <c r="AO204" s="369"/>
      <c r="AP204" s="369"/>
      <c r="AQ204" s="369"/>
      <c r="AR204" s="369"/>
      <c r="AS204" s="369"/>
      <c r="AT204" s="369"/>
      <c r="AU204" s="369"/>
    </row>
    <row r="205" spans="1:47" ht="15" customHeight="1">
      <c r="A205" s="431">
        <v>3</v>
      </c>
      <c r="B205" s="403" t="s">
        <v>136</v>
      </c>
      <c r="C205" s="483">
        <f>C206</f>
        <v>10000</v>
      </c>
      <c r="D205" s="405"/>
      <c r="E205" s="406">
        <f t="shared" si="6"/>
        <v>10000</v>
      </c>
      <c r="F205" s="369"/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  <c r="AJ205" s="369"/>
      <c r="AK205" s="369"/>
      <c r="AL205" s="369"/>
      <c r="AM205" s="369"/>
      <c r="AN205" s="369"/>
      <c r="AO205" s="369"/>
      <c r="AP205" s="369"/>
      <c r="AQ205" s="369"/>
      <c r="AR205" s="369"/>
      <c r="AS205" s="369"/>
      <c r="AT205" s="369"/>
      <c r="AU205" s="369"/>
    </row>
    <row r="206" spans="1:47" ht="12.75" customHeight="1">
      <c r="A206" s="407">
        <v>32</v>
      </c>
      <c r="B206" s="408" t="s">
        <v>85</v>
      </c>
      <c r="C206" s="511">
        <f>C207</f>
        <v>10000</v>
      </c>
      <c r="D206" s="410"/>
      <c r="E206" s="411">
        <f t="shared" si="6"/>
        <v>10000</v>
      </c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  <c r="AJ206" s="369"/>
      <c r="AK206" s="369"/>
      <c r="AL206" s="369"/>
      <c r="AM206" s="369"/>
      <c r="AN206" s="369"/>
      <c r="AO206" s="369"/>
      <c r="AP206" s="369"/>
      <c r="AQ206" s="369"/>
      <c r="AR206" s="369"/>
      <c r="AS206" s="369"/>
      <c r="AT206" s="369"/>
      <c r="AU206" s="369"/>
    </row>
    <row r="207" spans="1:47" ht="12.75" customHeight="1">
      <c r="A207" s="497">
        <v>323</v>
      </c>
      <c r="B207" s="498" t="s">
        <v>88</v>
      </c>
      <c r="C207" s="512">
        <f>C208</f>
        <v>10000</v>
      </c>
      <c r="D207" s="415"/>
      <c r="E207" s="416">
        <f t="shared" si="6"/>
        <v>10000</v>
      </c>
      <c r="F207" s="369"/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69"/>
      <c r="AH207" s="369"/>
      <c r="AI207" s="369"/>
      <c r="AJ207" s="369"/>
      <c r="AK207" s="369"/>
      <c r="AL207" s="369"/>
      <c r="AM207" s="369"/>
      <c r="AN207" s="369"/>
      <c r="AO207" s="369"/>
      <c r="AP207" s="369"/>
      <c r="AQ207" s="369"/>
      <c r="AR207" s="369"/>
      <c r="AS207" s="369"/>
      <c r="AT207" s="369"/>
      <c r="AU207" s="369"/>
    </row>
    <row r="208" spans="1:47" ht="12.75" customHeight="1">
      <c r="A208" s="499">
        <v>323</v>
      </c>
      <c r="B208" s="500" t="s">
        <v>88</v>
      </c>
      <c r="C208" s="540">
        <v>10000</v>
      </c>
      <c r="D208" s="399"/>
      <c r="E208" s="400">
        <f t="shared" si="6"/>
        <v>10000</v>
      </c>
      <c r="F208" s="369"/>
      <c r="G208" s="369"/>
      <c r="H208" s="369"/>
      <c r="I208" s="369"/>
      <c r="J208" s="369"/>
      <c r="K208" s="369"/>
      <c r="L208" s="369"/>
      <c r="M208" s="369"/>
      <c r="N208" s="369"/>
      <c r="O208" s="369"/>
      <c r="P208" s="369"/>
      <c r="Q208" s="369"/>
      <c r="R208" s="369"/>
      <c r="S208" s="369"/>
      <c r="T208" s="369"/>
      <c r="U208" s="369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369"/>
      <c r="AL208" s="369"/>
      <c r="AM208" s="369"/>
      <c r="AN208" s="369"/>
      <c r="AO208" s="369"/>
      <c r="AP208" s="369"/>
      <c r="AQ208" s="369"/>
      <c r="AR208" s="369"/>
      <c r="AS208" s="369"/>
      <c r="AT208" s="369"/>
      <c r="AU208" s="369"/>
    </row>
    <row r="209" spans="1:47" ht="15" customHeight="1">
      <c r="A209" s="547"/>
      <c r="B209" s="548" t="s">
        <v>293</v>
      </c>
      <c r="C209" s="517"/>
      <c r="D209" s="518"/>
      <c r="E209" s="519">
        <f t="shared" si="6"/>
        <v>0</v>
      </c>
      <c r="F209" s="369"/>
      <c r="G209" s="369"/>
      <c r="H209" s="369"/>
      <c r="I209" s="369"/>
      <c r="J209" s="369"/>
      <c r="K209" s="369"/>
      <c r="L209" s="369"/>
      <c r="M209" s="369"/>
      <c r="N209" s="369"/>
      <c r="O209" s="369"/>
      <c r="P209" s="369"/>
      <c r="Q209" s="369"/>
      <c r="R209" s="369"/>
      <c r="S209" s="369"/>
      <c r="T209" s="369"/>
      <c r="U209" s="369"/>
      <c r="V209" s="369"/>
      <c r="W209" s="369"/>
      <c r="X209" s="369"/>
      <c r="Y209" s="369"/>
      <c r="Z209" s="369"/>
      <c r="AA209" s="369"/>
      <c r="AB209" s="369"/>
      <c r="AC209" s="369"/>
      <c r="AD209" s="369"/>
      <c r="AE209" s="369"/>
      <c r="AF209" s="369"/>
      <c r="AG209" s="369"/>
      <c r="AH209" s="369"/>
      <c r="AI209" s="369"/>
      <c r="AJ209" s="369"/>
      <c r="AK209" s="369"/>
      <c r="AL209" s="369"/>
      <c r="AM209" s="369"/>
      <c r="AN209" s="369"/>
      <c r="AO209" s="369"/>
      <c r="AP209" s="369"/>
      <c r="AQ209" s="369"/>
      <c r="AR209" s="369"/>
      <c r="AS209" s="369"/>
      <c r="AT209" s="369"/>
      <c r="AU209" s="369"/>
    </row>
    <row r="210" spans="1:47" ht="19.5" customHeight="1">
      <c r="A210" s="549" t="s">
        <v>294</v>
      </c>
      <c r="B210" s="550"/>
      <c r="C210" s="490">
        <f>C211+C218+C225</f>
        <v>335000</v>
      </c>
      <c r="D210" s="551">
        <f>D211+D218+D225</f>
        <v>2200000</v>
      </c>
      <c r="E210" s="492">
        <f t="shared" si="6"/>
        <v>2535000</v>
      </c>
      <c r="F210" s="369"/>
      <c r="G210" s="369"/>
      <c r="H210" s="369"/>
      <c r="I210" s="369"/>
      <c r="J210" s="369"/>
      <c r="K210" s="369"/>
      <c r="L210" s="369"/>
      <c r="M210" s="369"/>
      <c r="N210" s="369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69"/>
      <c r="Z210" s="369"/>
      <c r="AA210" s="369"/>
      <c r="AB210" s="369"/>
      <c r="AC210" s="369"/>
      <c r="AD210" s="369"/>
      <c r="AE210" s="369"/>
      <c r="AF210" s="369"/>
      <c r="AG210" s="369"/>
      <c r="AH210" s="369"/>
      <c r="AI210" s="369"/>
      <c r="AJ210" s="369"/>
      <c r="AK210" s="369"/>
      <c r="AL210" s="369"/>
      <c r="AM210" s="369"/>
      <c r="AN210" s="369"/>
      <c r="AO210" s="369"/>
      <c r="AP210" s="369"/>
      <c r="AQ210" s="369"/>
      <c r="AR210" s="369"/>
      <c r="AS210" s="369"/>
      <c r="AT210" s="369"/>
      <c r="AU210" s="369"/>
    </row>
    <row r="211" spans="1:47" ht="15" customHeight="1">
      <c r="A211" s="493" t="s">
        <v>295</v>
      </c>
      <c r="B211" s="494" t="s">
        <v>296</v>
      </c>
      <c r="C211" s="391">
        <f>C214</f>
        <v>100000</v>
      </c>
      <c r="D211" s="392"/>
      <c r="E211" s="393">
        <f>SUM(C211:D211)</f>
        <v>100000</v>
      </c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  <c r="AJ211" s="369"/>
      <c r="AK211" s="369"/>
      <c r="AL211" s="369"/>
      <c r="AM211" s="369"/>
      <c r="AN211" s="369"/>
      <c r="AO211" s="369"/>
      <c r="AP211" s="369"/>
      <c r="AQ211" s="369"/>
      <c r="AR211" s="369"/>
      <c r="AS211" s="369"/>
      <c r="AT211" s="369"/>
      <c r="AU211" s="369"/>
    </row>
    <row r="212" spans="1:47" ht="15" customHeight="1">
      <c r="A212" s="552"/>
      <c r="B212" s="553" t="s">
        <v>282</v>
      </c>
      <c r="C212" s="554">
        <f aca="true" t="shared" si="7" ref="C212:E212">SUM(C210:C211)</f>
        <v>435000</v>
      </c>
      <c r="D212" s="555"/>
      <c r="E212" s="393">
        <f t="shared" si="7"/>
        <v>2635000</v>
      </c>
      <c r="F212" s="369"/>
      <c r="G212" s="369"/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  <c r="AJ212" s="369"/>
      <c r="AK212" s="369"/>
      <c r="AL212" s="369"/>
      <c r="AM212" s="369"/>
      <c r="AN212" s="369"/>
      <c r="AO212" s="369"/>
      <c r="AP212" s="369"/>
      <c r="AQ212" s="369"/>
      <c r="AR212" s="369"/>
      <c r="AS212" s="369"/>
      <c r="AT212" s="369"/>
      <c r="AU212" s="369"/>
    </row>
    <row r="213" spans="1:47" ht="15" customHeight="1">
      <c r="A213" s="556" t="s">
        <v>251</v>
      </c>
      <c r="B213" s="557" t="s">
        <v>135</v>
      </c>
      <c r="C213" s="558">
        <f aca="true" t="shared" si="8" ref="C213:E213">SUM(C212)</f>
        <v>435000</v>
      </c>
      <c r="D213" s="559"/>
      <c r="E213" s="400">
        <f t="shared" si="8"/>
        <v>2635000</v>
      </c>
      <c r="F213" s="369"/>
      <c r="G213" s="369"/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369"/>
      <c r="AF213" s="369"/>
      <c r="AG213" s="369"/>
      <c r="AH213" s="369"/>
      <c r="AI213" s="369"/>
      <c r="AJ213" s="369"/>
      <c r="AK213" s="369"/>
      <c r="AL213" s="369"/>
      <c r="AM213" s="369"/>
      <c r="AN213" s="369"/>
      <c r="AO213" s="369"/>
      <c r="AP213" s="369"/>
      <c r="AQ213" s="369"/>
      <c r="AR213" s="369"/>
      <c r="AS213" s="369"/>
      <c r="AT213" s="369"/>
      <c r="AU213" s="369"/>
    </row>
    <row r="214" spans="1:47" ht="15" customHeight="1">
      <c r="A214" s="560">
        <v>3</v>
      </c>
      <c r="B214" s="561" t="s">
        <v>136</v>
      </c>
      <c r="C214" s="562">
        <f>C215</f>
        <v>100000</v>
      </c>
      <c r="D214" s="405"/>
      <c r="E214" s="406">
        <f>SUM(C214:D214)</f>
        <v>100000</v>
      </c>
      <c r="F214" s="369"/>
      <c r="G214" s="369"/>
      <c r="H214" s="369"/>
      <c r="I214" s="369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369"/>
      <c r="AF214" s="369"/>
      <c r="AG214" s="369"/>
      <c r="AH214" s="369"/>
      <c r="AI214" s="369"/>
      <c r="AJ214" s="369"/>
      <c r="AK214" s="369"/>
      <c r="AL214" s="369"/>
      <c r="AM214" s="369"/>
      <c r="AN214" s="369"/>
      <c r="AO214" s="369"/>
      <c r="AP214" s="369"/>
      <c r="AQ214" s="369"/>
      <c r="AR214" s="369"/>
      <c r="AS214" s="369"/>
      <c r="AT214" s="369"/>
      <c r="AU214" s="369"/>
    </row>
    <row r="215" spans="1:47" ht="12.75" customHeight="1">
      <c r="A215" s="407">
        <v>35</v>
      </c>
      <c r="B215" s="408" t="s">
        <v>93</v>
      </c>
      <c r="C215" s="409">
        <f>C216</f>
        <v>100000</v>
      </c>
      <c r="D215" s="410"/>
      <c r="E215" s="411">
        <f>SUM(C215:D215)</f>
        <v>100000</v>
      </c>
      <c r="F215" s="369"/>
      <c r="G215" s="369"/>
      <c r="H215" s="369"/>
      <c r="I215" s="369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369"/>
      <c r="AF215" s="369"/>
      <c r="AG215" s="369"/>
      <c r="AH215" s="369"/>
      <c r="AI215" s="369"/>
      <c r="AJ215" s="369"/>
      <c r="AK215" s="369"/>
      <c r="AL215" s="369"/>
      <c r="AM215" s="369"/>
      <c r="AN215" s="369"/>
      <c r="AO215" s="369"/>
      <c r="AP215" s="369"/>
      <c r="AQ215" s="369"/>
      <c r="AR215" s="369"/>
      <c r="AS215" s="369"/>
      <c r="AT215" s="369"/>
      <c r="AU215" s="369"/>
    </row>
    <row r="216" spans="1:47" ht="12.75" customHeight="1">
      <c r="A216" s="486">
        <v>352</v>
      </c>
      <c r="B216" s="436" t="s">
        <v>297</v>
      </c>
      <c r="C216" s="487">
        <f>C217</f>
        <v>100000</v>
      </c>
      <c r="D216" s="415"/>
      <c r="E216" s="416">
        <f>SUM(C216:D216)</f>
        <v>100000</v>
      </c>
      <c r="F216" s="369"/>
      <c r="G216" s="369"/>
      <c r="H216" s="369"/>
      <c r="I216" s="369"/>
      <c r="J216" s="369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369"/>
      <c r="AF216" s="369"/>
      <c r="AG216" s="369"/>
      <c r="AH216" s="369"/>
      <c r="AI216" s="369"/>
      <c r="AJ216" s="369"/>
      <c r="AK216" s="369"/>
      <c r="AL216" s="369"/>
      <c r="AM216" s="369"/>
      <c r="AN216" s="369"/>
      <c r="AO216" s="369"/>
      <c r="AP216" s="369"/>
      <c r="AQ216" s="369"/>
      <c r="AR216" s="369"/>
      <c r="AS216" s="369"/>
      <c r="AT216" s="369"/>
      <c r="AU216" s="369"/>
    </row>
    <row r="217" spans="1:47" ht="12.75" customHeight="1">
      <c r="A217" s="396">
        <v>352</v>
      </c>
      <c r="B217" s="397" t="s">
        <v>297</v>
      </c>
      <c r="C217" s="501">
        <v>100000</v>
      </c>
      <c r="D217" s="399"/>
      <c r="E217" s="400">
        <f>SUM(C217:D217)</f>
        <v>100000</v>
      </c>
      <c r="F217" s="369"/>
      <c r="G217" s="369"/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  <c r="AJ217" s="369"/>
      <c r="AK217" s="369"/>
      <c r="AL217" s="369"/>
      <c r="AM217" s="369"/>
      <c r="AN217" s="369"/>
      <c r="AO217" s="369"/>
      <c r="AP217" s="369"/>
      <c r="AQ217" s="369"/>
      <c r="AR217" s="369"/>
      <c r="AS217" s="369"/>
      <c r="AT217" s="369"/>
      <c r="AU217" s="369"/>
    </row>
    <row r="218" spans="1:47" ht="15" customHeight="1">
      <c r="A218" s="563" t="s">
        <v>298</v>
      </c>
      <c r="B218" s="502" t="s">
        <v>299</v>
      </c>
      <c r="C218" s="395">
        <f>C221</f>
        <v>35000</v>
      </c>
      <c r="D218" s="392"/>
      <c r="E218" s="393">
        <f>SUM(C218:D218)</f>
        <v>35000</v>
      </c>
      <c r="F218" s="369"/>
      <c r="G218" s="369"/>
      <c r="H218" s="369"/>
      <c r="I218" s="369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  <c r="AA218" s="369"/>
      <c r="AB218" s="369"/>
      <c r="AC218" s="369"/>
      <c r="AD218" s="369"/>
      <c r="AE218" s="369"/>
      <c r="AF218" s="369"/>
      <c r="AG218" s="369"/>
      <c r="AH218" s="369"/>
      <c r="AI218" s="369"/>
      <c r="AJ218" s="369"/>
      <c r="AK218" s="369"/>
      <c r="AL218" s="369"/>
      <c r="AM218" s="369"/>
      <c r="AN218" s="369"/>
      <c r="AO218" s="369"/>
      <c r="AP218" s="369"/>
      <c r="AQ218" s="369"/>
      <c r="AR218" s="369"/>
      <c r="AS218" s="369"/>
      <c r="AT218" s="369"/>
      <c r="AU218" s="369"/>
    </row>
    <row r="219" spans="1:47" ht="15" customHeight="1">
      <c r="A219" s="552"/>
      <c r="B219" s="553" t="s">
        <v>282</v>
      </c>
      <c r="C219" s="554">
        <f aca="true" t="shared" si="9" ref="C219:E219">SUM(C214:C218)</f>
        <v>435000</v>
      </c>
      <c r="D219" s="555"/>
      <c r="E219" s="393">
        <f t="shared" si="9"/>
        <v>435000</v>
      </c>
      <c r="F219" s="369"/>
      <c r="G219" s="369"/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  <c r="AA219" s="369"/>
      <c r="AB219" s="369"/>
      <c r="AC219" s="369"/>
      <c r="AD219" s="369"/>
      <c r="AE219" s="369"/>
      <c r="AF219" s="369"/>
      <c r="AG219" s="369"/>
      <c r="AH219" s="369"/>
      <c r="AI219" s="369"/>
      <c r="AJ219" s="369"/>
      <c r="AK219" s="369"/>
      <c r="AL219" s="369"/>
      <c r="AM219" s="369"/>
      <c r="AN219" s="369"/>
      <c r="AO219" s="369"/>
      <c r="AP219" s="369"/>
      <c r="AQ219" s="369"/>
      <c r="AR219" s="369"/>
      <c r="AS219" s="369"/>
      <c r="AT219" s="369"/>
      <c r="AU219" s="369"/>
    </row>
    <row r="220" spans="1:47" ht="15" customHeight="1">
      <c r="A220" s="556" t="s">
        <v>251</v>
      </c>
      <c r="B220" s="557" t="s">
        <v>135</v>
      </c>
      <c r="C220" s="558">
        <f aca="true" t="shared" si="10" ref="C220:E220">SUM(C219)</f>
        <v>435000</v>
      </c>
      <c r="D220" s="559"/>
      <c r="E220" s="400">
        <f t="shared" si="10"/>
        <v>435000</v>
      </c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  <c r="AA220" s="369"/>
      <c r="AB220" s="369"/>
      <c r="AC220" s="369"/>
      <c r="AD220" s="369"/>
      <c r="AE220" s="369"/>
      <c r="AF220" s="369"/>
      <c r="AG220" s="369"/>
      <c r="AH220" s="369"/>
      <c r="AI220" s="369"/>
      <c r="AJ220" s="369"/>
      <c r="AK220" s="369"/>
      <c r="AL220" s="369"/>
      <c r="AM220" s="369"/>
      <c r="AN220" s="369"/>
      <c r="AO220" s="369"/>
      <c r="AP220" s="369"/>
      <c r="AQ220" s="369"/>
      <c r="AR220" s="369"/>
      <c r="AS220" s="369"/>
      <c r="AT220" s="369"/>
      <c r="AU220" s="369"/>
    </row>
    <row r="221" spans="1:47" ht="15" customHeight="1">
      <c r="A221" s="560">
        <v>3</v>
      </c>
      <c r="B221" s="561" t="s">
        <v>136</v>
      </c>
      <c r="C221" s="562">
        <f>C222</f>
        <v>35000</v>
      </c>
      <c r="D221" s="405"/>
      <c r="E221" s="406">
        <f>SUM(C221:D221)</f>
        <v>35000</v>
      </c>
      <c r="F221" s="369"/>
      <c r="G221" s="369"/>
      <c r="H221" s="369"/>
      <c r="I221" s="369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  <c r="AA221" s="369"/>
      <c r="AB221" s="369"/>
      <c r="AC221" s="369"/>
      <c r="AD221" s="369"/>
      <c r="AE221" s="369"/>
      <c r="AF221" s="369"/>
      <c r="AG221" s="369"/>
      <c r="AH221" s="369"/>
      <c r="AI221" s="369"/>
      <c r="AJ221" s="369"/>
      <c r="AK221" s="369"/>
      <c r="AL221" s="369"/>
      <c r="AM221" s="369"/>
      <c r="AN221" s="369"/>
      <c r="AO221" s="369"/>
      <c r="AP221" s="369"/>
      <c r="AQ221" s="369"/>
      <c r="AR221" s="369"/>
      <c r="AS221" s="369"/>
      <c r="AT221" s="369"/>
      <c r="AU221" s="369"/>
    </row>
    <row r="222" spans="1:47" ht="12.75" customHeight="1">
      <c r="A222" s="407">
        <v>32</v>
      </c>
      <c r="B222" s="408" t="s">
        <v>85</v>
      </c>
      <c r="C222" s="409">
        <f>C223</f>
        <v>35000</v>
      </c>
      <c r="D222" s="410"/>
      <c r="E222" s="411">
        <f>SUM(C222:D222)</f>
        <v>35000</v>
      </c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369"/>
      <c r="AI222" s="369"/>
      <c r="AJ222" s="369"/>
      <c r="AK222" s="369"/>
      <c r="AL222" s="369"/>
      <c r="AM222" s="369"/>
      <c r="AN222" s="369"/>
      <c r="AO222" s="369"/>
      <c r="AP222" s="369"/>
      <c r="AQ222" s="369"/>
      <c r="AR222" s="369"/>
      <c r="AS222" s="369"/>
      <c r="AT222" s="369"/>
      <c r="AU222" s="369"/>
    </row>
    <row r="223" spans="1:47" ht="12.75" customHeight="1">
      <c r="A223" s="497">
        <v>323</v>
      </c>
      <c r="B223" s="498" t="s">
        <v>88</v>
      </c>
      <c r="C223" s="487">
        <f>C224</f>
        <v>35000</v>
      </c>
      <c r="D223" s="415"/>
      <c r="E223" s="416">
        <f>SUM(C223:D223)</f>
        <v>35000</v>
      </c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369"/>
      <c r="AI223" s="369"/>
      <c r="AJ223" s="369"/>
      <c r="AK223" s="369"/>
      <c r="AL223" s="369"/>
      <c r="AM223" s="369"/>
      <c r="AN223" s="369"/>
      <c r="AO223" s="369"/>
      <c r="AP223" s="369"/>
      <c r="AQ223" s="369"/>
      <c r="AR223" s="369"/>
      <c r="AS223" s="369"/>
      <c r="AT223" s="369"/>
      <c r="AU223" s="369"/>
    </row>
    <row r="224" spans="1:47" ht="12.75" customHeight="1">
      <c r="A224" s="499">
        <v>323</v>
      </c>
      <c r="B224" s="500" t="s">
        <v>88</v>
      </c>
      <c r="C224" s="501">
        <v>35000</v>
      </c>
      <c r="D224" s="399"/>
      <c r="E224" s="400">
        <f>SUM(C224:D224)</f>
        <v>35000</v>
      </c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369"/>
      <c r="AI224" s="369"/>
      <c r="AJ224" s="369"/>
      <c r="AK224" s="369"/>
      <c r="AL224" s="369"/>
      <c r="AM224" s="369"/>
      <c r="AN224" s="369"/>
      <c r="AO224" s="369"/>
      <c r="AP224" s="369"/>
      <c r="AQ224" s="369"/>
      <c r="AR224" s="369"/>
      <c r="AS224" s="369"/>
      <c r="AT224" s="369"/>
      <c r="AU224" s="369"/>
    </row>
    <row r="225" spans="1:47" ht="15" customHeight="1">
      <c r="A225" s="541" t="s">
        <v>300</v>
      </c>
      <c r="B225" s="543" t="s">
        <v>301</v>
      </c>
      <c r="C225" s="536">
        <f>C228</f>
        <v>200000</v>
      </c>
      <c r="D225" s="555">
        <f>D228</f>
        <v>2200000</v>
      </c>
      <c r="E225" s="393">
        <f>SUM(C225:D225)</f>
        <v>2400000</v>
      </c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  <c r="AJ225" s="369"/>
      <c r="AK225" s="369"/>
      <c r="AL225" s="369"/>
      <c r="AM225" s="369"/>
      <c r="AN225" s="369"/>
      <c r="AO225" s="369"/>
      <c r="AP225" s="369"/>
      <c r="AQ225" s="369"/>
      <c r="AR225" s="369"/>
      <c r="AS225" s="369"/>
      <c r="AT225" s="369"/>
      <c r="AU225" s="369"/>
    </row>
    <row r="226" spans="1:47" ht="15" customHeight="1">
      <c r="A226" s="564"/>
      <c r="B226" s="565" t="s">
        <v>302</v>
      </c>
      <c r="C226" s="566"/>
      <c r="D226" s="392"/>
      <c r="E226" s="567"/>
      <c r="F226" s="369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  <c r="AA226" s="369"/>
      <c r="AB226" s="369"/>
      <c r="AC226" s="369"/>
      <c r="AD226" s="369"/>
      <c r="AE226" s="369"/>
      <c r="AF226" s="369"/>
      <c r="AG226" s="369"/>
      <c r="AH226" s="369"/>
      <c r="AI226" s="369"/>
      <c r="AJ226" s="369"/>
      <c r="AK226" s="369"/>
      <c r="AL226" s="369"/>
      <c r="AM226" s="369"/>
      <c r="AN226" s="369"/>
      <c r="AO226" s="369"/>
      <c r="AP226" s="369"/>
      <c r="AQ226" s="369"/>
      <c r="AR226" s="369"/>
      <c r="AS226" s="369"/>
      <c r="AT226" s="369"/>
      <c r="AU226" s="369"/>
    </row>
    <row r="227" spans="1:47" ht="15" customHeight="1">
      <c r="A227" s="568" t="s">
        <v>174</v>
      </c>
      <c r="B227" s="569" t="s">
        <v>135</v>
      </c>
      <c r="C227" s="570"/>
      <c r="D227" s="399"/>
      <c r="E227" s="571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  <c r="AJ227" s="369"/>
      <c r="AK227" s="369"/>
      <c r="AL227" s="369"/>
      <c r="AM227" s="369"/>
      <c r="AN227" s="369"/>
      <c r="AO227" s="369"/>
      <c r="AP227" s="369"/>
      <c r="AQ227" s="369"/>
      <c r="AR227" s="369"/>
      <c r="AS227" s="369"/>
      <c r="AT227" s="369"/>
      <c r="AU227" s="369"/>
    </row>
    <row r="228" spans="1:47" ht="15" customHeight="1">
      <c r="A228" s="560">
        <v>3</v>
      </c>
      <c r="B228" s="561" t="s">
        <v>136</v>
      </c>
      <c r="C228" s="562">
        <f aca="true" t="shared" si="11" ref="C228:D230">C229</f>
        <v>200000</v>
      </c>
      <c r="D228" s="572">
        <f t="shared" si="11"/>
        <v>2200000</v>
      </c>
      <c r="E228" s="406">
        <f aca="true" t="shared" si="12" ref="E228:E233">SUM(C228:D228)</f>
        <v>2400000</v>
      </c>
      <c r="F228" s="369"/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  <c r="AA228" s="369"/>
      <c r="AB228" s="369"/>
      <c r="AC228" s="369"/>
      <c r="AD228" s="369"/>
      <c r="AE228" s="369"/>
      <c r="AF228" s="369"/>
      <c r="AG228" s="369"/>
      <c r="AH228" s="369"/>
      <c r="AI228" s="369"/>
      <c r="AJ228" s="369"/>
      <c r="AK228" s="369"/>
      <c r="AL228" s="369"/>
      <c r="AM228" s="369"/>
      <c r="AN228" s="369"/>
      <c r="AO228" s="369"/>
      <c r="AP228" s="369"/>
      <c r="AQ228" s="369"/>
      <c r="AR228" s="369"/>
      <c r="AS228" s="369"/>
      <c r="AT228" s="369"/>
      <c r="AU228" s="369"/>
    </row>
    <row r="229" spans="1:47" ht="12.75" customHeight="1">
      <c r="A229" s="504">
        <v>38</v>
      </c>
      <c r="B229" s="408" t="s">
        <v>102</v>
      </c>
      <c r="C229" s="511">
        <f t="shared" si="11"/>
        <v>200000</v>
      </c>
      <c r="D229" s="573">
        <f t="shared" si="11"/>
        <v>2200000</v>
      </c>
      <c r="E229" s="411">
        <f t="shared" si="12"/>
        <v>2400000</v>
      </c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369"/>
      <c r="AG229" s="369"/>
      <c r="AH229" s="369"/>
      <c r="AI229" s="369"/>
      <c r="AJ229" s="369"/>
      <c r="AK229" s="369"/>
      <c r="AL229" s="369"/>
      <c r="AM229" s="369"/>
      <c r="AN229" s="369"/>
      <c r="AO229" s="369"/>
      <c r="AP229" s="369"/>
      <c r="AQ229" s="369"/>
      <c r="AR229" s="369"/>
      <c r="AS229" s="369"/>
      <c r="AT229" s="369"/>
      <c r="AU229" s="369"/>
    </row>
    <row r="230" spans="1:47" ht="12.75" customHeight="1">
      <c r="A230" s="497">
        <v>383</v>
      </c>
      <c r="B230" s="498" t="s">
        <v>303</v>
      </c>
      <c r="C230" s="512">
        <f t="shared" si="11"/>
        <v>200000</v>
      </c>
      <c r="D230" s="574">
        <f t="shared" si="11"/>
        <v>2200000</v>
      </c>
      <c r="E230" s="416">
        <f t="shared" si="12"/>
        <v>2400000</v>
      </c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  <c r="AJ230" s="369"/>
      <c r="AK230" s="369"/>
      <c r="AL230" s="369"/>
      <c r="AM230" s="369"/>
      <c r="AN230" s="369"/>
      <c r="AO230" s="369"/>
      <c r="AP230" s="369"/>
      <c r="AQ230" s="369"/>
      <c r="AR230" s="369"/>
      <c r="AS230" s="369"/>
      <c r="AT230" s="369"/>
      <c r="AU230" s="369"/>
    </row>
    <row r="231" spans="1:47" ht="12.75" customHeight="1">
      <c r="A231" s="499">
        <v>383</v>
      </c>
      <c r="B231" s="500" t="s">
        <v>303</v>
      </c>
      <c r="C231" s="540">
        <v>200000</v>
      </c>
      <c r="D231" s="559">
        <v>2200000</v>
      </c>
      <c r="E231" s="400">
        <f t="shared" si="12"/>
        <v>2400000</v>
      </c>
      <c r="F231" s="369"/>
      <c r="G231" s="369"/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369"/>
      <c r="AF231" s="369"/>
      <c r="AG231" s="369"/>
      <c r="AH231" s="369"/>
      <c r="AI231" s="369"/>
      <c r="AJ231" s="369"/>
      <c r="AK231" s="369"/>
      <c r="AL231" s="369"/>
      <c r="AM231" s="369"/>
      <c r="AN231" s="369"/>
      <c r="AO231" s="369"/>
      <c r="AP231" s="369"/>
      <c r="AQ231" s="369"/>
      <c r="AR231" s="369"/>
      <c r="AS231" s="369"/>
      <c r="AT231" s="369"/>
      <c r="AU231" s="369"/>
    </row>
    <row r="232" spans="1:47" ht="19.5" customHeight="1">
      <c r="A232" s="575" t="s">
        <v>304</v>
      </c>
      <c r="B232" s="575"/>
      <c r="C232" s="490">
        <f>C233+C241</f>
        <v>200000</v>
      </c>
      <c r="D232" s="491"/>
      <c r="E232" s="492">
        <f t="shared" si="12"/>
        <v>200000</v>
      </c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  <c r="AA232" s="369"/>
      <c r="AB232" s="369"/>
      <c r="AC232" s="369"/>
      <c r="AD232" s="369"/>
      <c r="AE232" s="369"/>
      <c r="AF232" s="369"/>
      <c r="AG232" s="369"/>
      <c r="AH232" s="369"/>
      <c r="AI232" s="369"/>
      <c r="AJ232" s="369"/>
      <c r="AK232" s="369"/>
      <c r="AL232" s="369"/>
      <c r="AM232" s="369"/>
      <c r="AN232" s="369"/>
      <c r="AO232" s="369"/>
      <c r="AP232" s="369"/>
      <c r="AQ232" s="369"/>
      <c r="AR232" s="369"/>
      <c r="AS232" s="369"/>
      <c r="AT232" s="369"/>
      <c r="AU232" s="369"/>
    </row>
    <row r="233" spans="1:47" ht="15" customHeight="1">
      <c r="A233" s="493" t="s">
        <v>305</v>
      </c>
      <c r="B233" s="494" t="s">
        <v>94</v>
      </c>
      <c r="C233" s="391">
        <f>C236</f>
        <v>130000</v>
      </c>
      <c r="D233" s="392"/>
      <c r="E233" s="393">
        <f t="shared" si="12"/>
        <v>130000</v>
      </c>
      <c r="F233" s="369"/>
      <c r="G233" s="369"/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  <c r="AA233" s="369"/>
      <c r="AB233" s="369"/>
      <c r="AC233" s="369"/>
      <c r="AD233" s="369"/>
      <c r="AE233" s="369"/>
      <c r="AF233" s="369"/>
      <c r="AG233" s="369"/>
      <c r="AH233" s="369"/>
      <c r="AI233" s="369"/>
      <c r="AJ233" s="369"/>
      <c r="AK233" s="369"/>
      <c r="AL233" s="369"/>
      <c r="AM233" s="369"/>
      <c r="AN233" s="369"/>
      <c r="AO233" s="369"/>
      <c r="AP233" s="369"/>
      <c r="AQ233" s="369"/>
      <c r="AR233" s="369"/>
      <c r="AS233" s="369"/>
      <c r="AT233" s="369"/>
      <c r="AU233" s="369"/>
    </row>
    <row r="234" spans="1:47" ht="15" customHeight="1">
      <c r="A234" s="552"/>
      <c r="B234" s="553" t="s">
        <v>282</v>
      </c>
      <c r="C234" s="554"/>
      <c r="D234" s="392"/>
      <c r="E234" s="567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  <c r="AA234" s="369"/>
      <c r="AB234" s="369"/>
      <c r="AC234" s="369"/>
      <c r="AD234" s="369"/>
      <c r="AE234" s="369"/>
      <c r="AF234" s="369"/>
      <c r="AG234" s="369"/>
      <c r="AH234" s="369"/>
      <c r="AI234" s="369"/>
      <c r="AJ234" s="369"/>
      <c r="AK234" s="369"/>
      <c r="AL234" s="369"/>
      <c r="AM234" s="369"/>
      <c r="AN234" s="369"/>
      <c r="AO234" s="369"/>
      <c r="AP234" s="369"/>
      <c r="AQ234" s="369"/>
      <c r="AR234" s="369"/>
      <c r="AS234" s="369"/>
      <c r="AT234" s="369"/>
      <c r="AU234" s="369"/>
    </row>
    <row r="235" spans="1:47" ht="15" customHeight="1">
      <c r="A235" s="576" t="s">
        <v>251</v>
      </c>
      <c r="B235" s="577" t="s">
        <v>135</v>
      </c>
      <c r="C235" s="558"/>
      <c r="D235" s="399"/>
      <c r="E235" s="571"/>
      <c r="F235" s="369"/>
      <c r="G235" s="369"/>
      <c r="H235" s="369"/>
      <c r="I235" s="369"/>
      <c r="J235" s="369"/>
      <c r="K235" s="369"/>
      <c r="L235" s="369"/>
      <c r="M235" s="369"/>
      <c r="N235" s="369"/>
      <c r="O235" s="369"/>
      <c r="P235" s="369"/>
      <c r="Q235" s="369"/>
      <c r="R235" s="369"/>
      <c r="S235" s="369"/>
      <c r="T235" s="369"/>
      <c r="U235" s="369"/>
      <c r="V235" s="369"/>
      <c r="W235" s="369"/>
      <c r="X235" s="369"/>
      <c r="Y235" s="369"/>
      <c r="Z235" s="369"/>
      <c r="AA235" s="369"/>
      <c r="AB235" s="369"/>
      <c r="AC235" s="369"/>
      <c r="AD235" s="369"/>
      <c r="AE235" s="369"/>
      <c r="AF235" s="369"/>
      <c r="AG235" s="369"/>
      <c r="AH235" s="369"/>
      <c r="AI235" s="369"/>
      <c r="AJ235" s="369"/>
      <c r="AK235" s="369"/>
      <c r="AL235" s="369"/>
      <c r="AM235" s="369"/>
      <c r="AN235" s="369"/>
      <c r="AO235" s="369"/>
      <c r="AP235" s="369"/>
      <c r="AQ235" s="369"/>
      <c r="AR235" s="369"/>
      <c r="AS235" s="369"/>
      <c r="AT235" s="369"/>
      <c r="AU235" s="369"/>
    </row>
    <row r="236" spans="1:47" ht="15" customHeight="1">
      <c r="A236" s="560">
        <v>3</v>
      </c>
      <c r="B236" s="561" t="s">
        <v>136</v>
      </c>
      <c r="C236" s="562">
        <f>C237</f>
        <v>130000</v>
      </c>
      <c r="D236" s="405"/>
      <c r="E236" s="406">
        <f aca="true" t="shared" si="13" ref="E236:E241">SUM(C236:D236)</f>
        <v>130000</v>
      </c>
      <c r="F236" s="369"/>
      <c r="G236" s="369"/>
      <c r="H236" s="369"/>
      <c r="I236" s="369"/>
      <c r="J236" s="369"/>
      <c r="K236" s="369"/>
      <c r="L236" s="369"/>
      <c r="M236" s="369"/>
      <c r="N236" s="369"/>
      <c r="O236" s="369"/>
      <c r="P236" s="369"/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  <c r="AA236" s="369"/>
      <c r="AB236" s="369"/>
      <c r="AC236" s="369"/>
      <c r="AD236" s="369"/>
      <c r="AE236" s="369"/>
      <c r="AF236" s="369"/>
      <c r="AG236" s="369"/>
      <c r="AH236" s="369"/>
      <c r="AI236" s="369"/>
      <c r="AJ236" s="369"/>
      <c r="AK236" s="369"/>
      <c r="AL236" s="369"/>
      <c r="AM236" s="369"/>
      <c r="AN236" s="369"/>
      <c r="AO236" s="369"/>
      <c r="AP236" s="369"/>
      <c r="AQ236" s="369"/>
      <c r="AR236" s="369"/>
      <c r="AS236" s="369"/>
      <c r="AT236" s="369"/>
      <c r="AU236" s="369"/>
    </row>
    <row r="237" spans="1:47" ht="12.75" customHeight="1">
      <c r="A237" s="407">
        <v>35</v>
      </c>
      <c r="B237" s="408" t="s">
        <v>306</v>
      </c>
      <c r="C237" s="409">
        <f>C238</f>
        <v>130000</v>
      </c>
      <c r="D237" s="410"/>
      <c r="E237" s="411">
        <f t="shared" si="13"/>
        <v>130000</v>
      </c>
      <c r="F237" s="369"/>
      <c r="G237" s="369"/>
      <c r="H237" s="369"/>
      <c r="I237" s="369"/>
      <c r="J237" s="369"/>
      <c r="K237" s="369"/>
      <c r="L237" s="369"/>
      <c r="M237" s="369"/>
      <c r="N237" s="369"/>
      <c r="O237" s="369"/>
      <c r="P237" s="369"/>
      <c r="Q237" s="369"/>
      <c r="R237" s="369"/>
      <c r="S237" s="369"/>
      <c r="T237" s="369"/>
      <c r="U237" s="369"/>
      <c r="V237" s="369"/>
      <c r="W237" s="369"/>
      <c r="X237" s="369"/>
      <c r="Y237" s="369"/>
      <c r="Z237" s="369"/>
      <c r="AA237" s="369"/>
      <c r="AB237" s="369"/>
      <c r="AC237" s="369"/>
      <c r="AD237" s="369"/>
      <c r="AE237" s="369"/>
      <c r="AF237" s="369"/>
      <c r="AG237" s="369"/>
      <c r="AH237" s="369"/>
      <c r="AI237" s="369"/>
      <c r="AJ237" s="369"/>
      <c r="AK237" s="369"/>
      <c r="AL237" s="369"/>
      <c r="AM237" s="369"/>
      <c r="AN237" s="369"/>
      <c r="AO237" s="369"/>
      <c r="AP237" s="369"/>
      <c r="AQ237" s="369"/>
      <c r="AR237" s="369"/>
      <c r="AS237" s="369"/>
      <c r="AT237" s="369"/>
      <c r="AU237" s="369"/>
    </row>
    <row r="238" spans="1:47" ht="12.75" customHeight="1">
      <c r="A238" s="578">
        <v>351</v>
      </c>
      <c r="B238" s="436" t="s">
        <v>307</v>
      </c>
      <c r="C238" s="487">
        <f>C239+C240</f>
        <v>130000</v>
      </c>
      <c r="D238" s="415"/>
      <c r="E238" s="416">
        <f t="shared" si="13"/>
        <v>130000</v>
      </c>
      <c r="F238" s="369"/>
      <c r="G238" s="369"/>
      <c r="H238" s="369"/>
      <c r="I238" s="369"/>
      <c r="J238" s="369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/>
      <c r="U238" s="369"/>
      <c r="V238" s="369"/>
      <c r="W238" s="369"/>
      <c r="X238" s="369"/>
      <c r="Y238" s="369"/>
      <c r="Z238" s="369"/>
      <c r="AA238" s="369"/>
      <c r="AB238" s="369"/>
      <c r="AC238" s="369"/>
      <c r="AD238" s="369"/>
      <c r="AE238" s="369"/>
      <c r="AF238" s="369"/>
      <c r="AG238" s="369"/>
      <c r="AH238" s="369"/>
      <c r="AI238" s="369"/>
      <c r="AJ238" s="369"/>
      <c r="AK238" s="369"/>
      <c r="AL238" s="369"/>
      <c r="AM238" s="369"/>
      <c r="AN238" s="369"/>
      <c r="AO238" s="369"/>
      <c r="AP238" s="369"/>
      <c r="AQ238" s="369"/>
      <c r="AR238" s="369"/>
      <c r="AS238" s="369"/>
      <c r="AT238" s="369"/>
      <c r="AU238" s="369"/>
    </row>
    <row r="239" spans="1:47" ht="12.75" customHeight="1">
      <c r="A239" s="579">
        <v>352</v>
      </c>
      <c r="B239" s="421" t="s">
        <v>308</v>
      </c>
      <c r="C239" s="422">
        <v>50000</v>
      </c>
      <c r="D239" s="399"/>
      <c r="E239" s="400">
        <f t="shared" si="13"/>
        <v>50000</v>
      </c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69"/>
      <c r="AE239" s="369"/>
      <c r="AF239" s="369"/>
      <c r="AG239" s="369"/>
      <c r="AH239" s="369"/>
      <c r="AI239" s="369"/>
      <c r="AJ239" s="369"/>
      <c r="AK239" s="369"/>
      <c r="AL239" s="369"/>
      <c r="AM239" s="369"/>
      <c r="AN239" s="369"/>
      <c r="AO239" s="369"/>
      <c r="AP239" s="369"/>
      <c r="AQ239" s="369"/>
      <c r="AR239" s="369"/>
      <c r="AS239" s="369"/>
      <c r="AT239" s="369"/>
      <c r="AU239" s="369"/>
    </row>
    <row r="240" spans="1:47" ht="12.75" customHeight="1">
      <c r="A240" s="579">
        <v>352</v>
      </c>
      <c r="B240" s="421" t="s">
        <v>309</v>
      </c>
      <c r="C240" s="422">
        <v>80000</v>
      </c>
      <c r="D240" s="399"/>
      <c r="E240" s="400">
        <f t="shared" si="13"/>
        <v>80000</v>
      </c>
      <c r="F240" s="369"/>
      <c r="G240" s="369"/>
      <c r="H240" s="369"/>
      <c r="I240" s="369"/>
      <c r="J240" s="369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  <c r="AA240" s="369"/>
      <c r="AB240" s="369"/>
      <c r="AC240" s="369"/>
      <c r="AD240" s="369"/>
      <c r="AE240" s="369"/>
      <c r="AF240" s="369"/>
      <c r="AG240" s="369"/>
      <c r="AH240" s="369"/>
      <c r="AI240" s="369"/>
      <c r="AJ240" s="369"/>
      <c r="AK240" s="369"/>
      <c r="AL240" s="369"/>
      <c r="AM240" s="369"/>
      <c r="AN240" s="369"/>
      <c r="AO240" s="369"/>
      <c r="AP240" s="369"/>
      <c r="AQ240" s="369"/>
      <c r="AR240" s="369"/>
      <c r="AS240" s="369"/>
      <c r="AT240" s="369"/>
      <c r="AU240" s="369"/>
    </row>
    <row r="241" spans="1:47" ht="15" customHeight="1">
      <c r="A241" s="493" t="s">
        <v>310</v>
      </c>
      <c r="B241" s="494" t="s">
        <v>95</v>
      </c>
      <c r="C241" s="391">
        <f>C244</f>
        <v>70000</v>
      </c>
      <c r="D241" s="392"/>
      <c r="E241" s="393">
        <f t="shared" si="13"/>
        <v>70000</v>
      </c>
      <c r="F241" s="369"/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  <c r="AA241" s="369"/>
      <c r="AB241" s="369"/>
      <c r="AC241" s="369"/>
      <c r="AD241" s="369"/>
      <c r="AE241" s="369"/>
      <c r="AF241" s="369"/>
      <c r="AG241" s="369"/>
      <c r="AH241" s="369"/>
      <c r="AI241" s="369"/>
      <c r="AJ241" s="369"/>
      <c r="AK241" s="369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</row>
    <row r="242" spans="1:47" ht="15" customHeight="1">
      <c r="A242" s="495"/>
      <c r="B242" s="494" t="s">
        <v>282</v>
      </c>
      <c r="C242" s="391"/>
      <c r="D242" s="392"/>
      <c r="E242" s="567"/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369"/>
      <c r="AF242" s="369"/>
      <c r="AG242" s="369"/>
      <c r="AH242" s="369"/>
      <c r="AI242" s="369"/>
      <c r="AJ242" s="369"/>
      <c r="AK242" s="369"/>
      <c r="AL242" s="369"/>
      <c r="AM242" s="369"/>
      <c r="AN242" s="369"/>
      <c r="AO242" s="369"/>
      <c r="AP242" s="369"/>
      <c r="AQ242" s="369"/>
      <c r="AR242" s="369"/>
      <c r="AS242" s="369"/>
      <c r="AT242" s="369"/>
      <c r="AU242" s="369"/>
    </row>
    <row r="243" spans="1:47" ht="15" customHeight="1">
      <c r="A243" s="580" t="s">
        <v>251</v>
      </c>
      <c r="B243" s="569" t="s">
        <v>135</v>
      </c>
      <c r="C243" s="398"/>
      <c r="D243" s="399"/>
      <c r="E243" s="571"/>
      <c r="F243" s="369"/>
      <c r="G243" s="369"/>
      <c r="H243" s="369"/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69"/>
      <c r="AB243" s="369"/>
      <c r="AC243" s="369"/>
      <c r="AD243" s="369"/>
      <c r="AE243" s="369"/>
      <c r="AF243" s="369"/>
      <c r="AG243" s="369"/>
      <c r="AH243" s="369"/>
      <c r="AI243" s="369"/>
      <c r="AJ243" s="369"/>
      <c r="AK243" s="369"/>
      <c r="AL243" s="369"/>
      <c r="AM243" s="369"/>
      <c r="AN243" s="369"/>
      <c r="AO243" s="369"/>
      <c r="AP243" s="369"/>
      <c r="AQ243" s="369"/>
      <c r="AR243" s="369"/>
      <c r="AS243" s="369"/>
      <c r="AT243" s="369"/>
      <c r="AU243" s="369"/>
    </row>
    <row r="244" spans="1:47" ht="15" customHeight="1">
      <c r="A244" s="402">
        <v>3</v>
      </c>
      <c r="B244" s="403" t="s">
        <v>136</v>
      </c>
      <c r="C244" s="404">
        <f>C245</f>
        <v>70000</v>
      </c>
      <c r="D244" s="405"/>
      <c r="E244" s="406">
        <f>SUM(C244:D244)</f>
        <v>70000</v>
      </c>
      <c r="F244" s="369"/>
      <c r="G244" s="369"/>
      <c r="H244" s="369"/>
      <c r="I244" s="369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  <c r="AA244" s="369"/>
      <c r="AB244" s="369"/>
      <c r="AC244" s="369"/>
      <c r="AD244" s="369"/>
      <c r="AE244" s="369"/>
      <c r="AF244" s="369"/>
      <c r="AG244" s="369"/>
      <c r="AH244" s="369"/>
      <c r="AI244" s="369"/>
      <c r="AJ244" s="369"/>
      <c r="AK244" s="369"/>
      <c r="AL244" s="369"/>
      <c r="AM244" s="369"/>
      <c r="AN244" s="369"/>
      <c r="AO244" s="369"/>
      <c r="AP244" s="369"/>
      <c r="AQ244" s="369"/>
      <c r="AR244" s="369"/>
      <c r="AS244" s="369"/>
      <c r="AT244" s="369"/>
      <c r="AU244" s="369"/>
    </row>
    <row r="245" spans="1:47" ht="12.75" customHeight="1">
      <c r="A245" s="407">
        <v>35</v>
      </c>
      <c r="B245" s="408" t="s">
        <v>93</v>
      </c>
      <c r="C245" s="409">
        <f>C246</f>
        <v>70000</v>
      </c>
      <c r="D245" s="410"/>
      <c r="E245" s="411">
        <f>SUM(C245:D245)</f>
        <v>70000</v>
      </c>
      <c r="F245" s="369"/>
      <c r="G245" s="369"/>
      <c r="H245" s="369"/>
      <c r="I245" s="369"/>
      <c r="J245" s="369"/>
      <c r="K245" s="369"/>
      <c r="L245" s="369"/>
      <c r="M245" s="369"/>
      <c r="N245" s="369"/>
      <c r="O245" s="369"/>
      <c r="P245" s="369"/>
      <c r="Q245" s="369"/>
      <c r="R245" s="369"/>
      <c r="S245" s="369"/>
      <c r="T245" s="369"/>
      <c r="U245" s="369"/>
      <c r="V245" s="369"/>
      <c r="W245" s="369"/>
      <c r="X245" s="369"/>
      <c r="Y245" s="369"/>
      <c r="Z245" s="369"/>
      <c r="AA245" s="369"/>
      <c r="AB245" s="369"/>
      <c r="AC245" s="369"/>
      <c r="AD245" s="369"/>
      <c r="AE245" s="369"/>
      <c r="AF245" s="369"/>
      <c r="AG245" s="369"/>
      <c r="AH245" s="369"/>
      <c r="AI245" s="369"/>
      <c r="AJ245" s="369"/>
      <c r="AK245" s="369"/>
      <c r="AL245" s="369"/>
      <c r="AM245" s="369"/>
      <c r="AN245" s="369"/>
      <c r="AO245" s="369"/>
      <c r="AP245" s="369"/>
      <c r="AQ245" s="369"/>
      <c r="AR245" s="369"/>
      <c r="AS245" s="369"/>
      <c r="AT245" s="369"/>
      <c r="AU245" s="369"/>
    </row>
    <row r="246" spans="1:47" ht="12.75" customHeight="1">
      <c r="A246" s="581">
        <v>352</v>
      </c>
      <c r="B246" s="436" t="s">
        <v>311</v>
      </c>
      <c r="C246" s="487">
        <f>C247</f>
        <v>70000</v>
      </c>
      <c r="D246" s="415"/>
      <c r="E246" s="416">
        <f>SUM(C246:D246)</f>
        <v>70000</v>
      </c>
      <c r="F246" s="369"/>
      <c r="G246" s="369"/>
      <c r="H246" s="369"/>
      <c r="I246" s="369"/>
      <c r="J246" s="369"/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  <c r="AA246" s="369"/>
      <c r="AB246" s="369"/>
      <c r="AC246" s="369"/>
      <c r="AD246" s="369"/>
      <c r="AE246" s="369"/>
      <c r="AF246" s="369"/>
      <c r="AG246" s="369"/>
      <c r="AH246" s="369"/>
      <c r="AI246" s="369"/>
      <c r="AJ246" s="369"/>
      <c r="AK246" s="369"/>
      <c r="AL246" s="369"/>
      <c r="AM246" s="369"/>
      <c r="AN246" s="369"/>
      <c r="AO246" s="369"/>
      <c r="AP246" s="369"/>
      <c r="AQ246" s="369"/>
      <c r="AR246" s="369"/>
      <c r="AS246" s="369"/>
      <c r="AT246" s="369"/>
      <c r="AU246" s="369"/>
    </row>
    <row r="247" spans="1:47" ht="12.75" customHeight="1">
      <c r="A247" s="579">
        <v>352</v>
      </c>
      <c r="B247" s="421" t="s">
        <v>312</v>
      </c>
      <c r="C247" s="422">
        <v>70000</v>
      </c>
      <c r="D247" s="399"/>
      <c r="E247" s="400">
        <f>SUM(C247:D247)</f>
        <v>70000</v>
      </c>
      <c r="F247" s="369"/>
      <c r="G247" s="369"/>
      <c r="H247" s="369"/>
      <c r="I247" s="369"/>
      <c r="J247" s="369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369"/>
      <c r="V247" s="369"/>
      <c r="W247" s="369"/>
      <c r="X247" s="369"/>
      <c r="Y247" s="369"/>
      <c r="Z247" s="369"/>
      <c r="AA247" s="369"/>
      <c r="AB247" s="369"/>
      <c r="AC247" s="369"/>
      <c r="AD247" s="369"/>
      <c r="AE247" s="369"/>
      <c r="AF247" s="369"/>
      <c r="AG247" s="369"/>
      <c r="AH247" s="369"/>
      <c r="AI247" s="369"/>
      <c r="AJ247" s="369"/>
      <c r="AK247" s="369"/>
      <c r="AL247" s="369"/>
      <c r="AM247" s="369"/>
      <c r="AN247" s="369"/>
      <c r="AO247" s="369"/>
      <c r="AP247" s="369"/>
      <c r="AQ247" s="369"/>
      <c r="AR247" s="369"/>
      <c r="AS247" s="369"/>
      <c r="AT247" s="369"/>
      <c r="AU247" s="369"/>
    </row>
    <row r="248" spans="1:47" ht="15" customHeight="1">
      <c r="A248" s="582"/>
      <c r="B248" s="583" t="s">
        <v>313</v>
      </c>
      <c r="C248" s="584"/>
      <c r="D248" s="518"/>
      <c r="E248" s="585"/>
      <c r="F248" s="369"/>
      <c r="G248" s="369"/>
      <c r="H248" s="369"/>
      <c r="I248" s="369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369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  <c r="AJ248" s="369"/>
      <c r="AK248" s="369"/>
      <c r="AL248" s="369"/>
      <c r="AM248" s="369"/>
      <c r="AN248" s="369"/>
      <c r="AO248" s="369"/>
      <c r="AP248" s="369"/>
      <c r="AQ248" s="369"/>
      <c r="AR248" s="369"/>
      <c r="AS248" s="369"/>
      <c r="AT248" s="369"/>
      <c r="AU248" s="369"/>
    </row>
    <row r="249" spans="1:47" ht="19.5" customHeight="1">
      <c r="A249" s="586" t="s">
        <v>314</v>
      </c>
      <c r="B249" s="586"/>
      <c r="C249" s="587">
        <f>C251+C259+C267+C274+C281</f>
        <v>285000</v>
      </c>
      <c r="D249" s="491"/>
      <c r="E249" s="492">
        <f>SUM(C249:D249)</f>
        <v>285000</v>
      </c>
      <c r="F249" s="369"/>
      <c r="G249" s="369"/>
      <c r="H249" s="369"/>
      <c r="I249" s="369"/>
      <c r="J249" s="369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369"/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369"/>
      <c r="AH249" s="369"/>
      <c r="AI249" s="369"/>
      <c r="AJ249" s="369"/>
      <c r="AK249" s="369"/>
      <c r="AL249" s="369"/>
      <c r="AM249" s="369"/>
      <c r="AN249" s="369"/>
      <c r="AO249" s="369"/>
      <c r="AP249" s="369"/>
      <c r="AQ249" s="369"/>
      <c r="AR249" s="369"/>
      <c r="AS249" s="369"/>
      <c r="AT249" s="369"/>
      <c r="AU249" s="369"/>
    </row>
    <row r="250" spans="1:47" ht="15" customHeight="1">
      <c r="A250" s="588" t="s">
        <v>315</v>
      </c>
      <c r="B250" s="589" t="s">
        <v>316</v>
      </c>
      <c r="C250" s="590"/>
      <c r="D250" s="392"/>
      <c r="E250" s="567"/>
      <c r="F250" s="369"/>
      <c r="G250" s="369"/>
      <c r="H250" s="369"/>
      <c r="I250" s="369"/>
      <c r="J250" s="369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369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369"/>
      <c r="AH250" s="369"/>
      <c r="AI250" s="369"/>
      <c r="AJ250" s="369"/>
      <c r="AK250" s="369"/>
      <c r="AL250" s="369"/>
      <c r="AM250" s="369"/>
      <c r="AN250" s="369"/>
      <c r="AO250" s="369"/>
      <c r="AP250" s="369"/>
      <c r="AQ250" s="369"/>
      <c r="AR250" s="369"/>
      <c r="AS250" s="369"/>
      <c r="AT250" s="369"/>
      <c r="AU250" s="369"/>
    </row>
    <row r="251" spans="1:47" ht="15" customHeight="1">
      <c r="A251" s="591"/>
      <c r="B251" s="592" t="s">
        <v>317</v>
      </c>
      <c r="C251" s="533">
        <f>C254</f>
        <v>100000</v>
      </c>
      <c r="D251" s="392"/>
      <c r="E251" s="393">
        <f>SUM(C251:D251)</f>
        <v>100000</v>
      </c>
      <c r="F251" s="369"/>
      <c r="G251" s="369"/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369"/>
      <c r="V251" s="369"/>
      <c r="W251" s="369"/>
      <c r="X251" s="369"/>
      <c r="Y251" s="369"/>
      <c r="Z251" s="369"/>
      <c r="AA251" s="369"/>
      <c r="AB251" s="369"/>
      <c r="AC251" s="369"/>
      <c r="AD251" s="369"/>
      <c r="AE251" s="369"/>
      <c r="AF251" s="369"/>
      <c r="AG251" s="369"/>
      <c r="AH251" s="369"/>
      <c r="AI251" s="369"/>
      <c r="AJ251" s="369"/>
      <c r="AK251" s="369"/>
      <c r="AL251" s="369"/>
      <c r="AM251" s="369"/>
      <c r="AN251" s="369"/>
      <c r="AO251" s="369"/>
      <c r="AP251" s="369"/>
      <c r="AQ251" s="369"/>
      <c r="AR251" s="369"/>
      <c r="AS251" s="369"/>
      <c r="AT251" s="369"/>
      <c r="AU251" s="369"/>
    </row>
    <row r="252" spans="1:47" ht="15" customHeight="1">
      <c r="A252" s="593"/>
      <c r="B252" s="535" t="s">
        <v>318</v>
      </c>
      <c r="C252" s="536"/>
      <c r="D252" s="392"/>
      <c r="E252" s="567"/>
      <c r="F252" s="369"/>
      <c r="G252" s="369"/>
      <c r="H252" s="369"/>
      <c r="I252" s="369"/>
      <c r="J252" s="369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369"/>
      <c r="V252" s="369"/>
      <c r="W252" s="369"/>
      <c r="X252" s="369"/>
      <c r="Y252" s="369"/>
      <c r="Z252" s="369"/>
      <c r="AA252" s="369"/>
      <c r="AB252" s="369"/>
      <c r="AC252" s="369"/>
      <c r="AD252" s="369"/>
      <c r="AE252" s="369"/>
      <c r="AF252" s="369"/>
      <c r="AG252" s="369"/>
      <c r="AH252" s="369"/>
      <c r="AI252" s="369"/>
      <c r="AJ252" s="369"/>
      <c r="AK252" s="369"/>
      <c r="AL252" s="369"/>
      <c r="AM252" s="369"/>
      <c r="AN252" s="369"/>
      <c r="AO252" s="369"/>
      <c r="AP252" s="369"/>
      <c r="AQ252" s="369"/>
      <c r="AR252" s="369"/>
      <c r="AS252" s="369"/>
      <c r="AT252" s="369"/>
      <c r="AU252" s="369"/>
    </row>
    <row r="253" spans="1:47" ht="15" customHeight="1">
      <c r="A253" s="594" t="s">
        <v>319</v>
      </c>
      <c r="B253" s="538" t="s">
        <v>135</v>
      </c>
      <c r="C253" s="539"/>
      <c r="D253" s="399"/>
      <c r="E253" s="571"/>
      <c r="F253" s="369"/>
      <c r="G253" s="369"/>
      <c r="H253" s="369"/>
      <c r="I253" s="369"/>
      <c r="J253" s="369"/>
      <c r="K253" s="369"/>
      <c r="L253" s="369"/>
      <c r="M253" s="369"/>
      <c r="N253" s="369"/>
      <c r="O253" s="369"/>
      <c r="P253" s="369"/>
      <c r="Q253" s="369"/>
      <c r="R253" s="369"/>
      <c r="S253" s="369"/>
      <c r="T253" s="369"/>
      <c r="U253" s="369"/>
      <c r="V253" s="369"/>
      <c r="W253" s="369"/>
      <c r="X253" s="369"/>
      <c r="Y253" s="369"/>
      <c r="Z253" s="369"/>
      <c r="AA253" s="369"/>
      <c r="AB253" s="369"/>
      <c r="AC253" s="369"/>
      <c r="AD253" s="369"/>
      <c r="AE253" s="369"/>
      <c r="AF253" s="369"/>
      <c r="AG253" s="369"/>
      <c r="AH253" s="369"/>
      <c r="AI253" s="369"/>
      <c r="AJ253" s="369"/>
      <c r="AK253" s="369"/>
      <c r="AL253" s="369"/>
      <c r="AM253" s="369"/>
      <c r="AN253" s="369"/>
      <c r="AO253" s="369"/>
      <c r="AP253" s="369"/>
      <c r="AQ253" s="369"/>
      <c r="AR253" s="369"/>
      <c r="AS253" s="369"/>
      <c r="AT253" s="369"/>
      <c r="AU253" s="369"/>
    </row>
    <row r="254" spans="1:47" ht="15" customHeight="1">
      <c r="A254" s="402">
        <v>3</v>
      </c>
      <c r="B254" s="403" t="s">
        <v>136</v>
      </c>
      <c r="C254" s="483">
        <f>C255</f>
        <v>100000</v>
      </c>
      <c r="D254" s="405"/>
      <c r="E254" s="406">
        <f>SUM(C254:D254)</f>
        <v>100000</v>
      </c>
      <c r="F254" s="369"/>
      <c r="G254" s="369"/>
      <c r="H254" s="369"/>
      <c r="I254" s="369"/>
      <c r="J254" s="369"/>
      <c r="K254" s="369"/>
      <c r="L254" s="369"/>
      <c r="M254" s="369"/>
      <c r="N254" s="369"/>
      <c r="O254" s="369"/>
      <c r="P254" s="369"/>
      <c r="Q254" s="369"/>
      <c r="R254" s="369"/>
      <c r="S254" s="369"/>
      <c r="T254" s="369"/>
      <c r="U254" s="369"/>
      <c r="V254" s="369"/>
      <c r="W254" s="369"/>
      <c r="X254" s="369"/>
      <c r="Y254" s="369"/>
      <c r="Z254" s="369"/>
      <c r="AA254" s="369"/>
      <c r="AB254" s="369"/>
      <c r="AC254" s="369"/>
      <c r="AD254" s="369"/>
      <c r="AE254" s="369"/>
      <c r="AF254" s="369"/>
      <c r="AG254" s="369"/>
      <c r="AH254" s="369"/>
      <c r="AI254" s="369"/>
      <c r="AJ254" s="369"/>
      <c r="AK254" s="369"/>
      <c r="AL254" s="369"/>
      <c r="AM254" s="369"/>
      <c r="AN254" s="369"/>
      <c r="AO254" s="369"/>
      <c r="AP254" s="369"/>
      <c r="AQ254" s="369"/>
      <c r="AR254" s="369"/>
      <c r="AS254" s="369"/>
      <c r="AT254" s="369"/>
      <c r="AU254" s="369"/>
    </row>
    <row r="255" spans="1:47" ht="12.75" customHeight="1">
      <c r="A255" s="407">
        <v>38</v>
      </c>
      <c r="B255" s="408" t="s">
        <v>102</v>
      </c>
      <c r="C255" s="511">
        <f>C256</f>
        <v>100000</v>
      </c>
      <c r="D255" s="410"/>
      <c r="E255" s="411">
        <f>SUM(C255:D255)</f>
        <v>100000</v>
      </c>
      <c r="F255" s="369"/>
      <c r="G255" s="369"/>
      <c r="H255" s="369"/>
      <c r="I255" s="369"/>
      <c r="J255" s="369"/>
      <c r="K255" s="369"/>
      <c r="L255" s="369"/>
      <c r="M255" s="369"/>
      <c r="N255" s="369"/>
      <c r="O255" s="369"/>
      <c r="P255" s="369"/>
      <c r="Q255" s="369"/>
      <c r="R255" s="369"/>
      <c r="S255" s="369"/>
      <c r="T255" s="369"/>
      <c r="U255" s="369"/>
      <c r="V255" s="369"/>
      <c r="W255" s="369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  <c r="AJ255" s="369"/>
      <c r="AK255" s="369"/>
      <c r="AL255" s="369"/>
      <c r="AM255" s="369"/>
      <c r="AN255" s="369"/>
      <c r="AO255" s="369"/>
      <c r="AP255" s="369"/>
      <c r="AQ255" s="369"/>
      <c r="AR255" s="369"/>
      <c r="AS255" s="369"/>
      <c r="AT255" s="369"/>
      <c r="AU255" s="369"/>
    </row>
    <row r="256" spans="1:47" ht="12.75" customHeight="1">
      <c r="A256" s="497">
        <v>381</v>
      </c>
      <c r="B256" s="595" t="s">
        <v>273</v>
      </c>
      <c r="C256" s="512">
        <f>C257</f>
        <v>100000</v>
      </c>
      <c r="D256" s="415"/>
      <c r="E256" s="416">
        <f>SUM(C256:D256)</f>
        <v>100000</v>
      </c>
      <c r="F256" s="369"/>
      <c r="G256" s="369"/>
      <c r="H256" s="369"/>
      <c r="I256" s="369"/>
      <c r="J256" s="369"/>
      <c r="K256" s="369"/>
      <c r="L256" s="369"/>
      <c r="M256" s="369"/>
      <c r="N256" s="369"/>
      <c r="O256" s="369"/>
      <c r="P256" s="369"/>
      <c r="Q256" s="369"/>
      <c r="R256" s="369"/>
      <c r="S256" s="369"/>
      <c r="T256" s="369"/>
      <c r="U256" s="369"/>
      <c r="V256" s="369"/>
      <c r="W256" s="369"/>
      <c r="X256" s="369"/>
      <c r="Y256" s="369"/>
      <c r="Z256" s="369"/>
      <c r="AA256" s="369"/>
      <c r="AB256" s="369"/>
      <c r="AC256" s="369"/>
      <c r="AD256" s="369"/>
      <c r="AE256" s="369"/>
      <c r="AF256" s="369"/>
      <c r="AG256" s="369"/>
      <c r="AH256" s="369"/>
      <c r="AI256" s="369"/>
      <c r="AJ256" s="369"/>
      <c r="AK256" s="369"/>
      <c r="AL256" s="369"/>
      <c r="AM256" s="369"/>
      <c r="AN256" s="369"/>
      <c r="AO256" s="369"/>
      <c r="AP256" s="369"/>
      <c r="AQ256" s="369"/>
      <c r="AR256" s="369"/>
      <c r="AS256" s="369"/>
      <c r="AT256" s="369"/>
      <c r="AU256" s="369"/>
    </row>
    <row r="257" spans="1:47" ht="12.75" customHeight="1">
      <c r="A257" s="499">
        <v>381</v>
      </c>
      <c r="B257" s="596" t="s">
        <v>273</v>
      </c>
      <c r="C257" s="597">
        <v>100000</v>
      </c>
      <c r="D257" s="399"/>
      <c r="E257" s="400">
        <f>SUM(C257:D257)</f>
        <v>100000</v>
      </c>
      <c r="F257" s="369"/>
      <c r="G257" s="369"/>
      <c r="H257" s="369"/>
      <c r="I257" s="369"/>
      <c r="J257" s="369"/>
      <c r="K257" s="369"/>
      <c r="L257" s="369"/>
      <c r="M257" s="369"/>
      <c r="N257" s="369"/>
      <c r="O257" s="369"/>
      <c r="P257" s="369"/>
      <c r="Q257" s="369"/>
      <c r="R257" s="369"/>
      <c r="S257" s="369"/>
      <c r="T257" s="369"/>
      <c r="U257" s="369"/>
      <c r="V257" s="369"/>
      <c r="W257" s="369"/>
      <c r="X257" s="369"/>
      <c r="Y257" s="369"/>
      <c r="Z257" s="369"/>
      <c r="AA257" s="369"/>
      <c r="AB257" s="369"/>
      <c r="AC257" s="369"/>
      <c r="AD257" s="369"/>
      <c r="AE257" s="369"/>
      <c r="AF257" s="369"/>
      <c r="AG257" s="369"/>
      <c r="AH257" s="369"/>
      <c r="AI257" s="369"/>
      <c r="AJ257" s="369"/>
      <c r="AK257" s="369"/>
      <c r="AL257" s="369"/>
      <c r="AM257" s="369"/>
      <c r="AN257" s="369"/>
      <c r="AO257" s="369"/>
      <c r="AP257" s="369"/>
      <c r="AQ257" s="369"/>
      <c r="AR257" s="369"/>
      <c r="AS257" s="369"/>
      <c r="AT257" s="369"/>
      <c r="AU257" s="369"/>
    </row>
    <row r="258" spans="1:47" ht="15" customHeight="1">
      <c r="A258" s="598" t="s">
        <v>320</v>
      </c>
      <c r="B258" s="599" t="s">
        <v>321</v>
      </c>
      <c r="C258" s="566"/>
      <c r="D258" s="392"/>
      <c r="E258" s="567"/>
      <c r="F258" s="369"/>
      <c r="G258" s="369"/>
      <c r="H258" s="369"/>
      <c r="I258" s="369"/>
      <c r="J258" s="369"/>
      <c r="K258" s="369"/>
      <c r="L258" s="369"/>
      <c r="M258" s="369"/>
      <c r="N258" s="369"/>
      <c r="O258" s="369"/>
      <c r="P258" s="369"/>
      <c r="Q258" s="369"/>
      <c r="R258" s="369"/>
      <c r="S258" s="369"/>
      <c r="T258" s="369"/>
      <c r="U258" s="369"/>
      <c r="V258" s="369"/>
      <c r="W258" s="369"/>
      <c r="X258" s="369"/>
      <c r="Y258" s="369"/>
      <c r="Z258" s="369"/>
      <c r="AA258" s="369"/>
      <c r="AB258" s="369"/>
      <c r="AC258" s="369"/>
      <c r="AD258" s="369"/>
      <c r="AE258" s="369"/>
      <c r="AF258" s="369"/>
      <c r="AG258" s="369"/>
      <c r="AH258" s="369"/>
      <c r="AI258" s="369"/>
      <c r="AJ258" s="369"/>
      <c r="AK258" s="369"/>
      <c r="AL258" s="369"/>
      <c r="AM258" s="369"/>
      <c r="AN258" s="369"/>
      <c r="AO258" s="369"/>
      <c r="AP258" s="369"/>
      <c r="AQ258" s="369"/>
      <c r="AR258" s="369"/>
      <c r="AS258" s="369"/>
      <c r="AT258" s="369"/>
      <c r="AU258" s="369"/>
    </row>
    <row r="259" spans="1:47" ht="12.75">
      <c r="A259" s="600" t="s">
        <v>322</v>
      </c>
      <c r="B259" s="601" t="s">
        <v>323</v>
      </c>
      <c r="C259" s="533">
        <f>C262</f>
        <v>30000</v>
      </c>
      <c r="D259" s="392"/>
      <c r="E259" s="393">
        <f>SUM(C259:D259)</f>
        <v>30000</v>
      </c>
      <c r="F259" s="369"/>
      <c r="G259" s="369"/>
      <c r="H259" s="369"/>
      <c r="I259" s="369"/>
      <c r="J259" s="369"/>
      <c r="K259" s="369"/>
      <c r="L259" s="369"/>
      <c r="M259" s="369"/>
      <c r="N259" s="369"/>
      <c r="O259" s="369"/>
      <c r="P259" s="369"/>
      <c r="Q259" s="369"/>
      <c r="R259" s="369"/>
      <c r="S259" s="369"/>
      <c r="T259" s="369"/>
      <c r="U259" s="369"/>
      <c r="V259" s="369"/>
      <c r="W259" s="369"/>
      <c r="X259" s="369"/>
      <c r="Y259" s="369"/>
      <c r="Z259" s="369"/>
      <c r="AA259" s="369"/>
      <c r="AB259" s="369"/>
      <c r="AC259" s="369"/>
      <c r="AD259" s="369"/>
      <c r="AE259" s="369"/>
      <c r="AF259" s="369"/>
      <c r="AG259" s="369"/>
      <c r="AH259" s="369"/>
      <c r="AI259" s="369"/>
      <c r="AJ259" s="369"/>
      <c r="AK259" s="369"/>
      <c r="AL259" s="369"/>
      <c r="AM259" s="369"/>
      <c r="AN259" s="369"/>
      <c r="AO259" s="369"/>
      <c r="AP259" s="369"/>
      <c r="AQ259" s="369"/>
      <c r="AR259" s="369"/>
      <c r="AS259" s="369"/>
      <c r="AT259" s="369"/>
      <c r="AU259" s="369"/>
    </row>
    <row r="260" spans="1:47" ht="15" customHeight="1">
      <c r="A260" s="602"/>
      <c r="B260" s="603" t="s">
        <v>318</v>
      </c>
      <c r="C260" s="536"/>
      <c r="D260" s="392"/>
      <c r="E260" s="567"/>
      <c r="F260" s="369"/>
      <c r="G260" s="369"/>
      <c r="H260" s="369"/>
      <c r="I260" s="369"/>
      <c r="J260" s="369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369"/>
      <c r="V260" s="369"/>
      <c r="W260" s="369"/>
      <c r="X260" s="369"/>
      <c r="Y260" s="369"/>
      <c r="Z260" s="369"/>
      <c r="AA260" s="369"/>
      <c r="AB260" s="369"/>
      <c r="AC260" s="369"/>
      <c r="AD260" s="369"/>
      <c r="AE260" s="369"/>
      <c r="AF260" s="369"/>
      <c r="AG260" s="369"/>
      <c r="AH260" s="369"/>
      <c r="AI260" s="369"/>
      <c r="AJ260" s="369"/>
      <c r="AK260" s="369"/>
      <c r="AL260" s="369"/>
      <c r="AM260" s="369"/>
      <c r="AN260" s="369"/>
      <c r="AO260" s="369"/>
      <c r="AP260" s="369"/>
      <c r="AQ260" s="369"/>
      <c r="AR260" s="369"/>
      <c r="AS260" s="369"/>
      <c r="AT260" s="369"/>
      <c r="AU260" s="369"/>
    </row>
    <row r="261" spans="1:47" ht="15" customHeight="1">
      <c r="A261" s="604" t="s">
        <v>319</v>
      </c>
      <c r="B261" s="605" t="s">
        <v>135</v>
      </c>
      <c r="C261" s="544"/>
      <c r="D261" s="399"/>
      <c r="E261" s="571"/>
      <c r="F261" s="369"/>
      <c r="G261" s="369"/>
      <c r="H261" s="369"/>
      <c r="I261" s="369"/>
      <c r="J261" s="369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369"/>
      <c r="V261" s="369"/>
      <c r="W261" s="369"/>
      <c r="X261" s="369"/>
      <c r="Y261" s="369"/>
      <c r="Z261" s="369"/>
      <c r="AA261" s="369"/>
      <c r="AB261" s="369"/>
      <c r="AC261" s="369"/>
      <c r="AD261" s="369"/>
      <c r="AE261" s="369"/>
      <c r="AF261" s="369"/>
      <c r="AG261" s="369"/>
      <c r="AH261" s="369"/>
      <c r="AI261" s="369"/>
      <c r="AJ261" s="369"/>
      <c r="AK261" s="369"/>
      <c r="AL261" s="369"/>
      <c r="AM261" s="369"/>
      <c r="AN261" s="369"/>
      <c r="AO261" s="369"/>
      <c r="AP261" s="369"/>
      <c r="AQ261" s="369"/>
      <c r="AR261" s="369"/>
      <c r="AS261" s="369"/>
      <c r="AT261" s="369"/>
      <c r="AU261" s="369"/>
    </row>
    <row r="262" spans="1:47" ht="15" customHeight="1">
      <c r="A262" s="402">
        <v>3</v>
      </c>
      <c r="B262" s="403" t="s">
        <v>136</v>
      </c>
      <c r="C262" s="483">
        <f>C263</f>
        <v>30000</v>
      </c>
      <c r="D262" s="405"/>
      <c r="E262" s="406">
        <f>SUM(C262:D262)</f>
        <v>30000</v>
      </c>
      <c r="F262" s="369"/>
      <c r="G262" s="369"/>
      <c r="H262" s="369"/>
      <c r="I262" s="369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369"/>
      <c r="V262" s="369"/>
      <c r="W262" s="369"/>
      <c r="X262" s="369"/>
      <c r="Y262" s="369"/>
      <c r="Z262" s="369"/>
      <c r="AA262" s="369"/>
      <c r="AB262" s="369"/>
      <c r="AC262" s="369"/>
      <c r="AD262" s="369"/>
      <c r="AE262" s="369"/>
      <c r="AF262" s="369"/>
      <c r="AG262" s="369"/>
      <c r="AH262" s="369"/>
      <c r="AI262" s="369"/>
      <c r="AJ262" s="369"/>
      <c r="AK262" s="369"/>
      <c r="AL262" s="369"/>
      <c r="AM262" s="369"/>
      <c r="AN262" s="369"/>
      <c r="AO262" s="369"/>
      <c r="AP262" s="369"/>
      <c r="AQ262" s="369"/>
      <c r="AR262" s="369"/>
      <c r="AS262" s="369"/>
      <c r="AT262" s="369"/>
      <c r="AU262" s="369"/>
    </row>
    <row r="263" spans="1:47" ht="12.75" customHeight="1">
      <c r="A263" s="407">
        <v>38</v>
      </c>
      <c r="B263" s="408" t="s">
        <v>102</v>
      </c>
      <c r="C263" s="511">
        <f>C264</f>
        <v>30000</v>
      </c>
      <c r="D263" s="410"/>
      <c r="E263" s="411">
        <f>SUM(C263:D263)</f>
        <v>30000</v>
      </c>
      <c r="F263" s="369"/>
      <c r="G263" s="369"/>
      <c r="H263" s="369"/>
      <c r="I263" s="369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369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  <c r="AJ263" s="369"/>
      <c r="AK263" s="369"/>
      <c r="AL263" s="369"/>
      <c r="AM263" s="369"/>
      <c r="AN263" s="369"/>
      <c r="AO263" s="369"/>
      <c r="AP263" s="369"/>
      <c r="AQ263" s="369"/>
      <c r="AR263" s="369"/>
      <c r="AS263" s="369"/>
      <c r="AT263" s="369"/>
      <c r="AU263" s="369"/>
    </row>
    <row r="264" spans="1:47" ht="12.75" customHeight="1">
      <c r="A264" s="606">
        <v>381</v>
      </c>
      <c r="B264" s="607" t="s">
        <v>324</v>
      </c>
      <c r="C264" s="512">
        <f>C265</f>
        <v>30000</v>
      </c>
      <c r="D264" s="415"/>
      <c r="E264" s="416">
        <f>SUM(C264:D264)</f>
        <v>30000</v>
      </c>
      <c r="F264" s="369"/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  <c r="AJ264" s="369"/>
      <c r="AK264" s="369"/>
      <c r="AL264" s="369"/>
      <c r="AM264" s="369"/>
      <c r="AN264" s="369"/>
      <c r="AO264" s="369"/>
      <c r="AP264" s="369"/>
      <c r="AQ264" s="369"/>
      <c r="AR264" s="369"/>
      <c r="AS264" s="369"/>
      <c r="AT264" s="369"/>
      <c r="AU264" s="369"/>
    </row>
    <row r="265" spans="1:47" ht="12.75" customHeight="1">
      <c r="A265" s="608">
        <v>381</v>
      </c>
      <c r="B265" s="538" t="s">
        <v>103</v>
      </c>
      <c r="C265" s="609">
        <v>30000</v>
      </c>
      <c r="D265" s="399"/>
      <c r="E265" s="400">
        <f>SUM(C265:D265)</f>
        <v>30000</v>
      </c>
      <c r="F265" s="369"/>
      <c r="G265" s="369"/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69"/>
      <c r="AA265" s="369"/>
      <c r="AB265" s="369"/>
      <c r="AC265" s="369"/>
      <c r="AD265" s="369"/>
      <c r="AE265" s="369"/>
      <c r="AF265" s="369"/>
      <c r="AG265" s="369"/>
      <c r="AH265" s="369"/>
      <c r="AI265" s="369"/>
      <c r="AJ265" s="369"/>
      <c r="AK265" s="369"/>
      <c r="AL265" s="369"/>
      <c r="AM265" s="369"/>
      <c r="AN265" s="369"/>
      <c r="AO265" s="369"/>
      <c r="AP265" s="369"/>
      <c r="AQ265" s="369"/>
      <c r="AR265" s="369"/>
      <c r="AS265" s="369"/>
      <c r="AT265" s="369"/>
      <c r="AU265" s="369"/>
    </row>
    <row r="266" spans="1:47" ht="12.75">
      <c r="A266" s="598" t="s">
        <v>325</v>
      </c>
      <c r="B266" s="589" t="s">
        <v>326</v>
      </c>
      <c r="C266" s="566"/>
      <c r="D266" s="392"/>
      <c r="E266" s="567"/>
      <c r="F266" s="369"/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369"/>
      <c r="V266" s="369"/>
      <c r="W266" s="369"/>
      <c r="X266" s="369"/>
      <c r="Y266" s="369"/>
      <c r="Z266" s="369"/>
      <c r="AA266" s="369"/>
      <c r="AB266" s="369"/>
      <c r="AC266" s="369"/>
      <c r="AD266" s="369"/>
      <c r="AE266" s="369"/>
      <c r="AF266" s="369"/>
      <c r="AG266" s="369"/>
      <c r="AH266" s="369"/>
      <c r="AI266" s="369"/>
      <c r="AJ266" s="369"/>
      <c r="AK266" s="369"/>
      <c r="AL266" s="369"/>
      <c r="AM266" s="369"/>
      <c r="AN266" s="369"/>
      <c r="AO266" s="369"/>
      <c r="AP266" s="369"/>
      <c r="AQ266" s="369"/>
      <c r="AR266" s="369"/>
      <c r="AS266" s="369"/>
      <c r="AT266" s="369"/>
      <c r="AU266" s="369"/>
    </row>
    <row r="267" spans="1:47" ht="12.75" customHeight="1">
      <c r="A267" s="600" t="s">
        <v>322</v>
      </c>
      <c r="B267" s="601" t="s">
        <v>323</v>
      </c>
      <c r="C267" s="533">
        <f>C270</f>
        <v>10000</v>
      </c>
      <c r="D267" s="392"/>
      <c r="E267" s="393">
        <f>SUM(C267:D267)</f>
        <v>10000</v>
      </c>
      <c r="F267" s="369"/>
      <c r="G267" s="369"/>
      <c r="H267" s="369"/>
      <c r="I267" s="369"/>
      <c r="J267" s="369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369"/>
      <c r="V267" s="369"/>
      <c r="W267" s="369"/>
      <c r="X267" s="369"/>
      <c r="Y267" s="369"/>
      <c r="Z267" s="369"/>
      <c r="AA267" s="369"/>
      <c r="AB267" s="369"/>
      <c r="AC267" s="369"/>
      <c r="AD267" s="369"/>
      <c r="AE267" s="369"/>
      <c r="AF267" s="369"/>
      <c r="AG267" s="369"/>
      <c r="AH267" s="369"/>
      <c r="AI267" s="369"/>
      <c r="AJ267" s="369"/>
      <c r="AK267" s="369"/>
      <c r="AL267" s="369"/>
      <c r="AM267" s="369"/>
      <c r="AN267" s="369"/>
      <c r="AO267" s="369"/>
      <c r="AP267" s="369"/>
      <c r="AQ267" s="369"/>
      <c r="AR267" s="369"/>
      <c r="AS267" s="369"/>
      <c r="AT267" s="369"/>
      <c r="AU267" s="369"/>
    </row>
    <row r="268" spans="1:47" ht="15" customHeight="1">
      <c r="A268" s="602"/>
      <c r="B268" s="603" t="s">
        <v>318</v>
      </c>
      <c r="C268" s="536"/>
      <c r="D268" s="392"/>
      <c r="E268" s="567"/>
      <c r="F268" s="369"/>
      <c r="G268" s="369"/>
      <c r="H268" s="369"/>
      <c r="I268" s="369"/>
      <c r="J268" s="369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369"/>
      <c r="V268" s="369"/>
      <c r="W268" s="369"/>
      <c r="X268" s="369"/>
      <c r="Y268" s="369"/>
      <c r="Z268" s="369"/>
      <c r="AA268" s="369"/>
      <c r="AB268" s="369"/>
      <c r="AC268" s="369"/>
      <c r="AD268" s="369"/>
      <c r="AE268" s="369"/>
      <c r="AF268" s="369"/>
      <c r="AG268" s="369"/>
      <c r="AH268" s="369"/>
      <c r="AI268" s="369"/>
      <c r="AJ268" s="369"/>
      <c r="AK268" s="369"/>
      <c r="AL268" s="369"/>
      <c r="AM268" s="369"/>
      <c r="AN268" s="369"/>
      <c r="AO268" s="369"/>
      <c r="AP268" s="369"/>
      <c r="AQ268" s="369"/>
      <c r="AR268" s="369"/>
      <c r="AS268" s="369"/>
      <c r="AT268" s="369"/>
      <c r="AU268" s="369"/>
    </row>
    <row r="269" spans="1:47" ht="15" customHeight="1">
      <c r="A269" s="604" t="s">
        <v>319</v>
      </c>
      <c r="B269" s="605" t="s">
        <v>135</v>
      </c>
      <c r="C269" s="544"/>
      <c r="D269" s="399"/>
      <c r="E269" s="571"/>
      <c r="F269" s="369"/>
      <c r="G269" s="369"/>
      <c r="H269" s="369"/>
      <c r="I269" s="369"/>
      <c r="J269" s="369"/>
      <c r="K269" s="369"/>
      <c r="L269" s="369"/>
      <c r="M269" s="369"/>
      <c r="N269" s="369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  <c r="AA269" s="369"/>
      <c r="AB269" s="369"/>
      <c r="AC269" s="369"/>
      <c r="AD269" s="369"/>
      <c r="AE269" s="369"/>
      <c r="AF269" s="369"/>
      <c r="AG269" s="369"/>
      <c r="AH269" s="369"/>
      <c r="AI269" s="369"/>
      <c r="AJ269" s="369"/>
      <c r="AK269" s="369"/>
      <c r="AL269" s="369"/>
      <c r="AM269" s="369"/>
      <c r="AN269" s="369"/>
      <c r="AO269" s="369"/>
      <c r="AP269" s="369"/>
      <c r="AQ269" s="369"/>
      <c r="AR269" s="369"/>
      <c r="AS269" s="369"/>
      <c r="AT269" s="369"/>
      <c r="AU269" s="369"/>
    </row>
    <row r="270" spans="1:47" ht="15" customHeight="1">
      <c r="A270" s="402">
        <v>3</v>
      </c>
      <c r="B270" s="403" t="s">
        <v>136</v>
      </c>
      <c r="C270" s="483">
        <f>C271</f>
        <v>10000</v>
      </c>
      <c r="D270" s="405"/>
      <c r="E270" s="406">
        <f>SUM(C270:D270)</f>
        <v>10000</v>
      </c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  <c r="AA270" s="369"/>
      <c r="AB270" s="369"/>
      <c r="AC270" s="369"/>
      <c r="AD270" s="369"/>
      <c r="AE270" s="369"/>
      <c r="AF270" s="369"/>
      <c r="AG270" s="369"/>
      <c r="AH270" s="369"/>
      <c r="AI270" s="369"/>
      <c r="AJ270" s="369"/>
      <c r="AK270" s="369"/>
      <c r="AL270" s="369"/>
      <c r="AM270" s="369"/>
      <c r="AN270" s="369"/>
      <c r="AO270" s="369"/>
      <c r="AP270" s="369"/>
      <c r="AQ270" s="369"/>
      <c r="AR270" s="369"/>
      <c r="AS270" s="369"/>
      <c r="AT270" s="369"/>
      <c r="AU270" s="369"/>
    </row>
    <row r="271" spans="1:47" ht="12.75" customHeight="1">
      <c r="A271" s="407">
        <v>38</v>
      </c>
      <c r="B271" s="408" t="s">
        <v>102</v>
      </c>
      <c r="C271" s="511">
        <f>C272</f>
        <v>10000</v>
      </c>
      <c r="D271" s="410"/>
      <c r="E271" s="411">
        <f>SUM(C271:D271)</f>
        <v>10000</v>
      </c>
      <c r="F271" s="369"/>
      <c r="G271" s="369"/>
      <c r="H271" s="369"/>
      <c r="I271" s="369"/>
      <c r="J271" s="369"/>
      <c r="K271" s="369"/>
      <c r="L271" s="369"/>
      <c r="M271" s="369"/>
      <c r="N271" s="369"/>
      <c r="O271" s="369"/>
      <c r="P271" s="369"/>
      <c r="Q271" s="369"/>
      <c r="R271" s="369"/>
      <c r="S271" s="369"/>
      <c r="T271" s="369"/>
      <c r="U271" s="369"/>
      <c r="V271" s="369"/>
      <c r="W271" s="369"/>
      <c r="X271" s="369"/>
      <c r="Y271" s="369"/>
      <c r="Z271" s="369"/>
      <c r="AA271" s="369"/>
      <c r="AB271" s="369"/>
      <c r="AC271" s="369"/>
      <c r="AD271" s="369"/>
      <c r="AE271" s="369"/>
      <c r="AF271" s="369"/>
      <c r="AG271" s="369"/>
      <c r="AH271" s="369"/>
      <c r="AI271" s="369"/>
      <c r="AJ271" s="369"/>
      <c r="AK271" s="369"/>
      <c r="AL271" s="369"/>
      <c r="AM271" s="369"/>
      <c r="AN271" s="369"/>
      <c r="AO271" s="369"/>
      <c r="AP271" s="369"/>
      <c r="AQ271" s="369"/>
      <c r="AR271" s="369"/>
      <c r="AS271" s="369"/>
      <c r="AT271" s="369"/>
      <c r="AU271" s="369"/>
    </row>
    <row r="272" spans="1:47" ht="12.75" customHeight="1">
      <c r="A272" s="606">
        <v>381</v>
      </c>
      <c r="B272" s="607" t="s">
        <v>324</v>
      </c>
      <c r="C272" s="512">
        <f>C273</f>
        <v>10000</v>
      </c>
      <c r="D272" s="415"/>
      <c r="E272" s="416">
        <f>SUM(C272:D272)</f>
        <v>10000</v>
      </c>
      <c r="F272" s="369"/>
      <c r="G272" s="369"/>
      <c r="H272" s="369"/>
      <c r="I272" s="369"/>
      <c r="J272" s="369"/>
      <c r="K272" s="369"/>
      <c r="L272" s="369"/>
      <c r="M272" s="369"/>
      <c r="N272" s="369"/>
      <c r="O272" s="369"/>
      <c r="P272" s="369"/>
      <c r="Q272" s="369"/>
      <c r="R272" s="369"/>
      <c r="S272" s="369"/>
      <c r="T272" s="369"/>
      <c r="U272" s="369"/>
      <c r="V272" s="369"/>
      <c r="W272" s="369"/>
      <c r="X272" s="369"/>
      <c r="Y272" s="369"/>
      <c r="Z272" s="369"/>
      <c r="AA272" s="369"/>
      <c r="AB272" s="369"/>
      <c r="AC272" s="369"/>
      <c r="AD272" s="369"/>
      <c r="AE272" s="369"/>
      <c r="AF272" s="369"/>
      <c r="AG272" s="369"/>
      <c r="AH272" s="369"/>
      <c r="AI272" s="369"/>
      <c r="AJ272" s="369"/>
      <c r="AK272" s="369"/>
      <c r="AL272" s="369"/>
      <c r="AM272" s="369"/>
      <c r="AN272" s="369"/>
      <c r="AO272" s="369"/>
      <c r="AP272" s="369"/>
      <c r="AQ272" s="369"/>
      <c r="AR272" s="369"/>
      <c r="AS272" s="369"/>
      <c r="AT272" s="369"/>
      <c r="AU272" s="369"/>
    </row>
    <row r="273" spans="1:47" ht="12.75" customHeight="1">
      <c r="A273" s="608">
        <v>381</v>
      </c>
      <c r="B273" s="538" t="s">
        <v>103</v>
      </c>
      <c r="C273" s="609">
        <v>10000</v>
      </c>
      <c r="D273" s="399"/>
      <c r="E273" s="400">
        <f>SUM(C273:D273)</f>
        <v>10000</v>
      </c>
      <c r="F273" s="369"/>
      <c r="G273" s="369"/>
      <c r="H273" s="369"/>
      <c r="I273" s="369"/>
      <c r="J273" s="369"/>
      <c r="K273" s="369"/>
      <c r="L273" s="369"/>
      <c r="M273" s="369"/>
      <c r="N273" s="369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  <c r="AA273" s="369"/>
      <c r="AB273" s="369"/>
      <c r="AC273" s="369"/>
      <c r="AD273" s="369"/>
      <c r="AE273" s="369"/>
      <c r="AF273" s="369"/>
      <c r="AG273" s="369"/>
      <c r="AH273" s="369"/>
      <c r="AI273" s="369"/>
      <c r="AJ273" s="369"/>
      <c r="AK273" s="369"/>
      <c r="AL273" s="369"/>
      <c r="AM273" s="369"/>
      <c r="AN273" s="369"/>
      <c r="AO273" s="369"/>
      <c r="AP273" s="369"/>
      <c r="AQ273" s="369"/>
      <c r="AR273" s="369"/>
      <c r="AS273" s="369"/>
      <c r="AT273" s="369"/>
      <c r="AU273" s="369"/>
    </row>
    <row r="274" spans="1:47" ht="15" customHeight="1">
      <c r="A274" s="541" t="s">
        <v>327</v>
      </c>
      <c r="B274" s="610" t="s">
        <v>328</v>
      </c>
      <c r="C274" s="533">
        <f>C277</f>
        <v>100000</v>
      </c>
      <c r="D274" s="392"/>
      <c r="E274" s="393">
        <f>SUM(C274:D274)</f>
        <v>100000</v>
      </c>
      <c r="F274" s="369"/>
      <c r="G274" s="369"/>
      <c r="H274" s="369"/>
      <c r="I274" s="369"/>
      <c r="J274" s="369"/>
      <c r="K274" s="369"/>
      <c r="L274" s="369"/>
      <c r="M274" s="369"/>
      <c r="N274" s="369"/>
      <c r="O274" s="369"/>
      <c r="P274" s="369"/>
      <c r="Q274" s="369"/>
      <c r="R274" s="369"/>
      <c r="S274" s="369"/>
      <c r="T274" s="369"/>
      <c r="U274" s="369"/>
      <c r="V274" s="369"/>
      <c r="W274" s="369"/>
      <c r="X274" s="369"/>
      <c r="Y274" s="369"/>
      <c r="Z274" s="369"/>
      <c r="AA274" s="369"/>
      <c r="AB274" s="369"/>
      <c r="AC274" s="369"/>
      <c r="AD274" s="369"/>
      <c r="AE274" s="369"/>
      <c r="AF274" s="369"/>
      <c r="AG274" s="369"/>
      <c r="AH274" s="369"/>
      <c r="AI274" s="369"/>
      <c r="AJ274" s="369"/>
      <c r="AK274" s="369"/>
      <c r="AL274" s="369"/>
      <c r="AM274" s="369"/>
      <c r="AN274" s="369"/>
      <c r="AO274" s="369"/>
      <c r="AP274" s="369"/>
      <c r="AQ274" s="369"/>
      <c r="AR274" s="369"/>
      <c r="AS274" s="369"/>
      <c r="AT274" s="369"/>
      <c r="AU274" s="369"/>
    </row>
    <row r="275" spans="1:47" ht="15" customHeight="1">
      <c r="A275" s="534"/>
      <c r="B275" s="611" t="s">
        <v>318</v>
      </c>
      <c r="C275" s="536"/>
      <c r="D275" s="392"/>
      <c r="E275" s="567"/>
      <c r="F275" s="369"/>
      <c r="G275" s="369"/>
      <c r="H275" s="369"/>
      <c r="I275" s="369"/>
      <c r="J275" s="369"/>
      <c r="K275" s="369"/>
      <c r="L275" s="369"/>
      <c r="M275" s="369"/>
      <c r="N275" s="369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  <c r="AA275" s="369"/>
      <c r="AB275" s="369"/>
      <c r="AC275" s="369"/>
      <c r="AD275" s="369"/>
      <c r="AE275" s="369"/>
      <c r="AF275" s="369"/>
      <c r="AG275" s="369"/>
      <c r="AH275" s="369"/>
      <c r="AI275" s="369"/>
      <c r="AJ275" s="369"/>
      <c r="AK275" s="369"/>
      <c r="AL275" s="369"/>
      <c r="AM275" s="369"/>
      <c r="AN275" s="369"/>
      <c r="AO275" s="369"/>
      <c r="AP275" s="369"/>
      <c r="AQ275" s="369"/>
      <c r="AR275" s="369"/>
      <c r="AS275" s="369"/>
      <c r="AT275" s="369"/>
      <c r="AU275" s="369"/>
    </row>
    <row r="276" spans="1:47" ht="15" customHeight="1">
      <c r="A276" s="537" t="s">
        <v>319</v>
      </c>
      <c r="B276" s="612" t="s">
        <v>135</v>
      </c>
      <c r="C276" s="544"/>
      <c r="D276" s="399"/>
      <c r="E276" s="571"/>
      <c r="F276" s="369"/>
      <c r="G276" s="369"/>
      <c r="H276" s="369"/>
      <c r="I276" s="369"/>
      <c r="J276" s="369"/>
      <c r="K276" s="369"/>
      <c r="L276" s="369"/>
      <c r="M276" s="369"/>
      <c r="N276" s="369"/>
      <c r="O276" s="369"/>
      <c r="P276" s="369"/>
      <c r="Q276" s="369"/>
      <c r="R276" s="369"/>
      <c r="S276" s="369"/>
      <c r="T276" s="369"/>
      <c r="U276" s="369"/>
      <c r="V276" s="369"/>
      <c r="W276" s="369"/>
      <c r="X276" s="369"/>
      <c r="Y276" s="369"/>
      <c r="Z276" s="369"/>
      <c r="AA276" s="369"/>
      <c r="AB276" s="369"/>
      <c r="AC276" s="369"/>
      <c r="AD276" s="369"/>
      <c r="AE276" s="369"/>
      <c r="AF276" s="369"/>
      <c r="AG276" s="369"/>
      <c r="AH276" s="369"/>
      <c r="AI276" s="369"/>
      <c r="AJ276" s="369"/>
      <c r="AK276" s="369"/>
      <c r="AL276" s="369"/>
      <c r="AM276" s="369"/>
      <c r="AN276" s="369"/>
      <c r="AO276" s="369"/>
      <c r="AP276" s="369"/>
      <c r="AQ276" s="369"/>
      <c r="AR276" s="369"/>
      <c r="AS276" s="369"/>
      <c r="AT276" s="369"/>
      <c r="AU276" s="369"/>
    </row>
    <row r="277" spans="1:47" ht="15" customHeight="1">
      <c r="A277" s="402">
        <v>3</v>
      </c>
      <c r="B277" s="403" t="s">
        <v>136</v>
      </c>
      <c r="C277" s="483">
        <f>C278</f>
        <v>100000</v>
      </c>
      <c r="D277" s="405"/>
      <c r="E277" s="406">
        <f>SUM(C277:D277)</f>
        <v>100000</v>
      </c>
      <c r="F277" s="369"/>
      <c r="G277" s="369"/>
      <c r="H277" s="369"/>
      <c r="I277" s="369"/>
      <c r="J277" s="369"/>
      <c r="K277" s="369"/>
      <c r="L277" s="369"/>
      <c r="M277" s="369"/>
      <c r="N277" s="369"/>
      <c r="O277" s="369"/>
      <c r="P277" s="369"/>
      <c r="Q277" s="369"/>
      <c r="R277" s="369"/>
      <c r="S277" s="369"/>
      <c r="T277" s="369"/>
      <c r="U277" s="369"/>
      <c r="V277" s="369"/>
      <c r="W277" s="369"/>
      <c r="X277" s="369"/>
      <c r="Y277" s="369"/>
      <c r="Z277" s="369"/>
      <c r="AA277" s="369"/>
      <c r="AB277" s="369"/>
      <c r="AC277" s="369"/>
      <c r="AD277" s="369"/>
      <c r="AE277" s="369"/>
      <c r="AF277" s="369"/>
      <c r="AG277" s="369"/>
      <c r="AH277" s="369"/>
      <c r="AI277" s="369"/>
      <c r="AJ277" s="369"/>
      <c r="AK277" s="369"/>
      <c r="AL277" s="369"/>
      <c r="AM277" s="369"/>
      <c r="AN277" s="369"/>
      <c r="AO277" s="369"/>
      <c r="AP277" s="369"/>
      <c r="AQ277" s="369"/>
      <c r="AR277" s="369"/>
      <c r="AS277" s="369"/>
      <c r="AT277" s="369"/>
      <c r="AU277" s="369"/>
    </row>
    <row r="278" spans="1:47" ht="21.75">
      <c r="A278" s="504">
        <v>37</v>
      </c>
      <c r="B278" s="613" t="s">
        <v>329</v>
      </c>
      <c r="C278" s="511">
        <f>C279</f>
        <v>100000</v>
      </c>
      <c r="D278" s="410"/>
      <c r="E278" s="411">
        <f>SUM(C278:D278)</f>
        <v>100000</v>
      </c>
      <c r="F278" s="369"/>
      <c r="G278" s="369"/>
      <c r="H278" s="369"/>
      <c r="I278" s="369"/>
      <c r="J278" s="369"/>
      <c r="K278" s="369"/>
      <c r="L278" s="369"/>
      <c r="M278" s="369"/>
      <c r="N278" s="369"/>
      <c r="O278" s="369"/>
      <c r="P278" s="369"/>
      <c r="Q278" s="369"/>
      <c r="R278" s="369"/>
      <c r="S278" s="369"/>
      <c r="T278" s="369"/>
      <c r="U278" s="369"/>
      <c r="V278" s="369"/>
      <c r="W278" s="369"/>
      <c r="X278" s="369"/>
      <c r="Y278" s="369"/>
      <c r="Z278" s="369"/>
      <c r="AA278" s="369"/>
      <c r="AB278" s="369"/>
      <c r="AC278" s="369"/>
      <c r="AD278" s="369"/>
      <c r="AE278" s="369"/>
      <c r="AF278" s="369"/>
      <c r="AG278" s="369"/>
      <c r="AH278" s="369"/>
      <c r="AI278" s="369"/>
      <c r="AJ278" s="369"/>
      <c r="AK278" s="369"/>
      <c r="AL278" s="369"/>
      <c r="AM278" s="369"/>
      <c r="AN278" s="369"/>
      <c r="AO278" s="369"/>
      <c r="AP278" s="369"/>
      <c r="AQ278" s="369"/>
      <c r="AR278" s="369"/>
      <c r="AS278" s="369"/>
      <c r="AT278" s="369"/>
      <c r="AU278" s="369"/>
    </row>
    <row r="279" spans="1:47" ht="12.75" customHeight="1">
      <c r="A279" s="505">
        <v>372</v>
      </c>
      <c r="B279" s="595" t="s">
        <v>330</v>
      </c>
      <c r="C279" s="512">
        <f>C280</f>
        <v>100000</v>
      </c>
      <c r="D279" s="415"/>
      <c r="E279" s="416">
        <f>SUM(C279:D279)</f>
        <v>100000</v>
      </c>
      <c r="F279" s="369"/>
      <c r="G279" s="369"/>
      <c r="H279" s="369"/>
      <c r="I279" s="369"/>
      <c r="J279" s="369"/>
      <c r="K279" s="369"/>
      <c r="L279" s="369"/>
      <c r="M279" s="369"/>
      <c r="N279" s="369"/>
      <c r="O279" s="369"/>
      <c r="P279" s="369"/>
      <c r="Q279" s="369"/>
      <c r="R279" s="369"/>
      <c r="S279" s="369"/>
      <c r="T279" s="369"/>
      <c r="U279" s="369"/>
      <c r="V279" s="369"/>
      <c r="W279" s="369"/>
      <c r="X279" s="369"/>
      <c r="Y279" s="369"/>
      <c r="Z279" s="369"/>
      <c r="AA279" s="369"/>
      <c r="AB279" s="369"/>
      <c r="AC279" s="369"/>
      <c r="AD279" s="369"/>
      <c r="AE279" s="369"/>
      <c r="AF279" s="369"/>
      <c r="AG279" s="369"/>
      <c r="AH279" s="369"/>
      <c r="AI279" s="369"/>
      <c r="AJ279" s="369"/>
      <c r="AK279" s="369"/>
      <c r="AL279" s="369"/>
      <c r="AM279" s="369"/>
      <c r="AN279" s="369"/>
      <c r="AO279" s="369"/>
      <c r="AP279" s="369"/>
      <c r="AQ279" s="369"/>
      <c r="AR279" s="369"/>
      <c r="AS279" s="369"/>
      <c r="AT279" s="369"/>
      <c r="AU279" s="369"/>
    </row>
    <row r="280" spans="1:47" ht="12.75" customHeight="1">
      <c r="A280" s="614">
        <v>372</v>
      </c>
      <c r="B280" s="615" t="s">
        <v>330</v>
      </c>
      <c r="C280" s="609">
        <v>100000</v>
      </c>
      <c r="D280" s="399"/>
      <c r="E280" s="400">
        <f>SUM(C280:D280)</f>
        <v>100000</v>
      </c>
      <c r="F280" s="369"/>
      <c r="G280" s="369"/>
      <c r="H280" s="369"/>
      <c r="I280" s="369"/>
      <c r="J280" s="369"/>
      <c r="K280" s="369"/>
      <c r="L280" s="369"/>
      <c r="M280" s="369"/>
      <c r="N280" s="369"/>
      <c r="O280" s="369"/>
      <c r="P280" s="369"/>
      <c r="Q280" s="369"/>
      <c r="R280" s="369"/>
      <c r="S280" s="369"/>
      <c r="T280" s="369"/>
      <c r="U280" s="369"/>
      <c r="V280" s="369"/>
      <c r="W280" s="369"/>
      <c r="X280" s="369"/>
      <c r="Y280" s="369"/>
      <c r="Z280" s="369"/>
      <c r="AA280" s="369"/>
      <c r="AB280" s="369"/>
      <c r="AC280" s="369"/>
      <c r="AD280" s="369"/>
      <c r="AE280" s="369"/>
      <c r="AF280" s="369"/>
      <c r="AG280" s="369"/>
      <c r="AH280" s="369"/>
      <c r="AI280" s="369"/>
      <c r="AJ280" s="369"/>
      <c r="AK280" s="369"/>
      <c r="AL280" s="369"/>
      <c r="AM280" s="369"/>
      <c r="AN280" s="369"/>
      <c r="AO280" s="369"/>
      <c r="AP280" s="369"/>
      <c r="AQ280" s="369"/>
      <c r="AR280" s="369"/>
      <c r="AS280" s="369"/>
      <c r="AT280" s="369"/>
      <c r="AU280" s="369"/>
    </row>
    <row r="281" spans="1:47" ht="15" customHeight="1">
      <c r="A281" s="541" t="s">
        <v>331</v>
      </c>
      <c r="B281" s="610" t="s">
        <v>332</v>
      </c>
      <c r="C281" s="533">
        <f>C284</f>
        <v>45000</v>
      </c>
      <c r="D281" s="392"/>
      <c r="E281" s="393">
        <f>SUM(C281:D281)</f>
        <v>45000</v>
      </c>
      <c r="F281" s="369"/>
      <c r="G281" s="369"/>
      <c r="H281" s="369"/>
      <c r="I281" s="369"/>
      <c r="J281" s="369"/>
      <c r="K281" s="369"/>
      <c r="L281" s="369"/>
      <c r="M281" s="369"/>
      <c r="N281" s="369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  <c r="AA281" s="369"/>
      <c r="AB281" s="369"/>
      <c r="AC281" s="369"/>
      <c r="AD281" s="369"/>
      <c r="AE281" s="369"/>
      <c r="AF281" s="369"/>
      <c r="AG281" s="369"/>
      <c r="AH281" s="369"/>
      <c r="AI281" s="369"/>
      <c r="AJ281" s="369"/>
      <c r="AK281" s="369"/>
      <c r="AL281" s="369"/>
      <c r="AM281" s="369"/>
      <c r="AN281" s="369"/>
      <c r="AO281" s="369"/>
      <c r="AP281" s="369"/>
      <c r="AQ281" s="369"/>
      <c r="AR281" s="369"/>
      <c r="AS281" s="369"/>
      <c r="AT281" s="369"/>
      <c r="AU281" s="369"/>
    </row>
    <row r="282" spans="1:47" ht="15" customHeight="1">
      <c r="A282" s="534"/>
      <c r="B282" s="611" t="s">
        <v>318</v>
      </c>
      <c r="C282" s="536"/>
      <c r="D282" s="392"/>
      <c r="E282" s="567"/>
      <c r="F282" s="369"/>
      <c r="G282" s="369"/>
      <c r="H282" s="369"/>
      <c r="I282" s="369"/>
      <c r="J282" s="369"/>
      <c r="K282" s="369"/>
      <c r="L282" s="369"/>
      <c r="M282" s="369"/>
      <c r="N282" s="369"/>
      <c r="O282" s="369"/>
      <c r="P282" s="369"/>
      <c r="Q282" s="369"/>
      <c r="R282" s="369"/>
      <c r="S282" s="369"/>
      <c r="T282" s="369"/>
      <c r="U282" s="369"/>
      <c r="V282" s="369"/>
      <c r="W282" s="369"/>
      <c r="X282" s="369"/>
      <c r="Y282" s="369"/>
      <c r="Z282" s="369"/>
      <c r="AA282" s="369"/>
      <c r="AB282" s="369"/>
      <c r="AC282" s="369"/>
      <c r="AD282" s="369"/>
      <c r="AE282" s="369"/>
      <c r="AF282" s="369"/>
      <c r="AG282" s="369"/>
      <c r="AH282" s="369"/>
      <c r="AI282" s="369"/>
      <c r="AJ282" s="369"/>
      <c r="AK282" s="369"/>
      <c r="AL282" s="369"/>
      <c r="AM282" s="369"/>
      <c r="AN282" s="369"/>
      <c r="AO282" s="369"/>
      <c r="AP282" s="369"/>
      <c r="AQ282" s="369"/>
      <c r="AR282" s="369"/>
      <c r="AS282" s="369"/>
      <c r="AT282" s="369"/>
      <c r="AU282" s="369"/>
    </row>
    <row r="283" spans="1:47" ht="15" customHeight="1">
      <c r="A283" s="537" t="s">
        <v>319</v>
      </c>
      <c r="B283" s="612" t="s">
        <v>135</v>
      </c>
      <c r="C283" s="544"/>
      <c r="D283" s="399"/>
      <c r="E283" s="571"/>
      <c r="F283" s="369"/>
      <c r="G283" s="369"/>
      <c r="H283" s="369"/>
      <c r="I283" s="369"/>
      <c r="J283" s="369"/>
      <c r="K283" s="369"/>
      <c r="L283" s="369"/>
      <c r="M283" s="369"/>
      <c r="N283" s="369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  <c r="AJ283" s="369"/>
      <c r="AK283" s="369"/>
      <c r="AL283" s="369"/>
      <c r="AM283" s="369"/>
      <c r="AN283" s="369"/>
      <c r="AO283" s="369"/>
      <c r="AP283" s="369"/>
      <c r="AQ283" s="369"/>
      <c r="AR283" s="369"/>
      <c r="AS283" s="369"/>
      <c r="AT283" s="369"/>
      <c r="AU283" s="369"/>
    </row>
    <row r="284" spans="1:47" ht="15" customHeight="1">
      <c r="A284" s="402">
        <v>3</v>
      </c>
      <c r="B284" s="403" t="s">
        <v>136</v>
      </c>
      <c r="C284" s="483">
        <f>C285</f>
        <v>45000</v>
      </c>
      <c r="D284" s="405"/>
      <c r="E284" s="406">
        <f>SUM(C284:D284)</f>
        <v>45000</v>
      </c>
      <c r="F284" s="369"/>
      <c r="G284" s="369"/>
      <c r="H284" s="369"/>
      <c r="I284" s="369"/>
      <c r="J284" s="369"/>
      <c r="K284" s="369"/>
      <c r="L284" s="369"/>
      <c r="M284" s="369"/>
      <c r="N284" s="369"/>
      <c r="O284" s="369"/>
      <c r="P284" s="369"/>
      <c r="Q284" s="369"/>
      <c r="R284" s="369"/>
      <c r="S284" s="369"/>
      <c r="T284" s="369"/>
      <c r="U284" s="369"/>
      <c r="V284" s="369"/>
      <c r="W284" s="369"/>
      <c r="X284" s="369"/>
      <c r="Y284" s="369"/>
      <c r="Z284" s="369"/>
      <c r="AA284" s="369"/>
      <c r="AB284" s="369"/>
      <c r="AC284" s="369"/>
      <c r="AD284" s="369"/>
      <c r="AE284" s="369"/>
      <c r="AF284" s="369"/>
      <c r="AG284" s="369"/>
      <c r="AH284" s="369"/>
      <c r="AI284" s="369"/>
      <c r="AJ284" s="369"/>
      <c r="AK284" s="369"/>
      <c r="AL284" s="369"/>
      <c r="AM284" s="369"/>
      <c r="AN284" s="369"/>
      <c r="AO284" s="369"/>
      <c r="AP284" s="369"/>
      <c r="AQ284" s="369"/>
      <c r="AR284" s="369"/>
      <c r="AS284" s="369"/>
      <c r="AT284" s="369"/>
      <c r="AU284" s="369"/>
    </row>
    <row r="285" spans="1:47" ht="12.75" customHeight="1">
      <c r="A285" s="504">
        <v>37</v>
      </c>
      <c r="B285" s="613" t="s">
        <v>329</v>
      </c>
      <c r="C285" s="511">
        <f>C286</f>
        <v>45000</v>
      </c>
      <c r="D285" s="410"/>
      <c r="E285" s="411">
        <f>SUM(C285:D285)</f>
        <v>45000</v>
      </c>
      <c r="F285" s="369"/>
      <c r="G285" s="369"/>
      <c r="H285" s="369"/>
      <c r="I285" s="369"/>
      <c r="J285" s="369"/>
      <c r="K285" s="369"/>
      <c r="L285" s="369"/>
      <c r="M285" s="369"/>
      <c r="N285" s="369"/>
      <c r="O285" s="369"/>
      <c r="P285" s="369"/>
      <c r="Q285" s="369"/>
      <c r="R285" s="369"/>
      <c r="S285" s="369"/>
      <c r="T285" s="369"/>
      <c r="U285" s="369"/>
      <c r="V285" s="369"/>
      <c r="W285" s="369"/>
      <c r="X285" s="369"/>
      <c r="Y285" s="369"/>
      <c r="Z285" s="369"/>
      <c r="AA285" s="369"/>
      <c r="AB285" s="369"/>
      <c r="AC285" s="369"/>
      <c r="AD285" s="369"/>
      <c r="AE285" s="369"/>
      <c r="AF285" s="369"/>
      <c r="AG285" s="369"/>
      <c r="AH285" s="369"/>
      <c r="AI285" s="369"/>
      <c r="AJ285" s="369"/>
      <c r="AK285" s="369"/>
      <c r="AL285" s="369"/>
      <c r="AM285" s="369"/>
      <c r="AN285" s="369"/>
      <c r="AO285" s="369"/>
      <c r="AP285" s="369"/>
      <c r="AQ285" s="369"/>
      <c r="AR285" s="369"/>
      <c r="AS285" s="369"/>
      <c r="AT285" s="369"/>
      <c r="AU285" s="369"/>
    </row>
    <row r="286" spans="1:47" ht="12.75" customHeight="1">
      <c r="A286" s="505">
        <v>372</v>
      </c>
      <c r="B286" s="595" t="s">
        <v>330</v>
      </c>
      <c r="C286" s="512">
        <f>C287</f>
        <v>45000</v>
      </c>
      <c r="D286" s="415"/>
      <c r="E286" s="416">
        <f>SUM(C286:D286)</f>
        <v>45000</v>
      </c>
      <c r="F286" s="369"/>
      <c r="G286" s="369"/>
      <c r="H286" s="369"/>
      <c r="I286" s="369"/>
      <c r="J286" s="369"/>
      <c r="K286" s="369"/>
      <c r="L286" s="369"/>
      <c r="M286" s="369"/>
      <c r="N286" s="369"/>
      <c r="O286" s="369"/>
      <c r="P286" s="369"/>
      <c r="Q286" s="369"/>
      <c r="R286" s="369"/>
      <c r="S286" s="369"/>
      <c r="T286" s="369"/>
      <c r="U286" s="369"/>
      <c r="V286" s="369"/>
      <c r="W286" s="369"/>
      <c r="X286" s="369"/>
      <c r="Y286" s="369"/>
      <c r="Z286" s="369"/>
      <c r="AA286" s="369"/>
      <c r="AB286" s="369"/>
      <c r="AC286" s="369"/>
      <c r="AD286" s="369"/>
      <c r="AE286" s="369"/>
      <c r="AF286" s="369"/>
      <c r="AG286" s="369"/>
      <c r="AH286" s="369"/>
      <c r="AI286" s="369"/>
      <c r="AJ286" s="369"/>
      <c r="AK286" s="369"/>
      <c r="AL286" s="369"/>
      <c r="AM286" s="369"/>
      <c r="AN286" s="369"/>
      <c r="AO286" s="369"/>
      <c r="AP286" s="369"/>
      <c r="AQ286" s="369"/>
      <c r="AR286" s="369"/>
      <c r="AS286" s="369"/>
      <c r="AT286" s="369"/>
      <c r="AU286" s="369"/>
    </row>
    <row r="287" spans="1:47" ht="12.75" customHeight="1">
      <c r="A287" s="614">
        <v>372</v>
      </c>
      <c r="B287" s="615" t="s">
        <v>330</v>
      </c>
      <c r="C287" s="609">
        <v>45000</v>
      </c>
      <c r="D287" s="399"/>
      <c r="E287" s="400">
        <f>SUM(C287:D287)</f>
        <v>45000</v>
      </c>
      <c r="F287" s="369"/>
      <c r="G287" s="369"/>
      <c r="H287" s="369"/>
      <c r="I287" s="369"/>
      <c r="J287" s="369"/>
      <c r="K287" s="369"/>
      <c r="L287" s="369"/>
      <c r="M287" s="369"/>
      <c r="N287" s="369"/>
      <c r="O287" s="369"/>
      <c r="P287" s="369"/>
      <c r="Q287" s="369"/>
      <c r="R287" s="369"/>
      <c r="S287" s="369"/>
      <c r="T287" s="369"/>
      <c r="U287" s="369"/>
      <c r="V287" s="369"/>
      <c r="W287" s="369"/>
      <c r="X287" s="369"/>
      <c r="Y287" s="369"/>
      <c r="Z287" s="369"/>
      <c r="AA287" s="369"/>
      <c r="AB287" s="369"/>
      <c r="AC287" s="369"/>
      <c r="AD287" s="369"/>
      <c r="AE287" s="369"/>
      <c r="AF287" s="369"/>
      <c r="AG287" s="369"/>
      <c r="AH287" s="369"/>
      <c r="AI287" s="369"/>
      <c r="AJ287" s="369"/>
      <c r="AK287" s="369"/>
      <c r="AL287" s="369"/>
      <c r="AM287" s="369"/>
      <c r="AN287" s="369"/>
      <c r="AO287" s="369"/>
      <c r="AP287" s="369"/>
      <c r="AQ287" s="369"/>
      <c r="AR287" s="369"/>
      <c r="AS287" s="369"/>
      <c r="AT287" s="369"/>
      <c r="AU287" s="369"/>
    </row>
    <row r="288" spans="1:47" ht="15" customHeight="1">
      <c r="A288" s="616"/>
      <c r="B288" s="617" t="s">
        <v>333</v>
      </c>
      <c r="C288" s="618"/>
      <c r="D288" s="518"/>
      <c r="E288" s="585"/>
      <c r="F288" s="369"/>
      <c r="G288" s="369"/>
      <c r="H288" s="369"/>
      <c r="I288" s="369"/>
      <c r="J288" s="369"/>
      <c r="K288" s="369"/>
      <c r="L288" s="369"/>
      <c r="M288" s="369"/>
      <c r="N288" s="369"/>
      <c r="O288" s="369"/>
      <c r="P288" s="369"/>
      <c r="Q288" s="369"/>
      <c r="R288" s="369"/>
      <c r="S288" s="369"/>
      <c r="T288" s="369"/>
      <c r="U288" s="369"/>
      <c r="V288" s="369"/>
      <c r="W288" s="369"/>
      <c r="X288" s="369"/>
      <c r="Y288" s="369"/>
      <c r="Z288" s="369"/>
      <c r="AA288" s="369"/>
      <c r="AB288" s="369"/>
      <c r="AC288" s="369"/>
      <c r="AD288" s="369"/>
      <c r="AE288" s="369"/>
      <c r="AF288" s="369"/>
      <c r="AG288" s="369"/>
      <c r="AH288" s="369"/>
      <c r="AI288" s="369"/>
      <c r="AJ288" s="369"/>
      <c r="AK288" s="369"/>
      <c r="AL288" s="369"/>
      <c r="AM288" s="369"/>
      <c r="AN288" s="369"/>
      <c r="AO288" s="369"/>
      <c r="AP288" s="369"/>
      <c r="AQ288" s="369"/>
      <c r="AR288" s="369"/>
      <c r="AS288" s="369"/>
      <c r="AT288" s="369"/>
      <c r="AU288" s="369"/>
    </row>
    <row r="289" spans="1:47" ht="19.5" customHeight="1">
      <c r="A289" s="586" t="s">
        <v>334</v>
      </c>
      <c r="B289" s="586"/>
      <c r="C289" s="508">
        <f>C290+C297+C304</f>
        <v>165000</v>
      </c>
      <c r="D289" s="491"/>
      <c r="E289" s="492">
        <f>SUM(C289:D289)</f>
        <v>165000</v>
      </c>
      <c r="F289" s="369"/>
      <c r="G289" s="369"/>
      <c r="H289" s="369"/>
      <c r="I289" s="369"/>
      <c r="J289" s="369"/>
      <c r="K289" s="369"/>
      <c r="L289" s="369"/>
      <c r="M289" s="369"/>
      <c r="N289" s="369"/>
      <c r="O289" s="369"/>
      <c r="P289" s="369"/>
      <c r="Q289" s="369"/>
      <c r="R289" s="369"/>
      <c r="S289" s="369"/>
      <c r="T289" s="369"/>
      <c r="U289" s="369"/>
      <c r="V289" s="369"/>
      <c r="W289" s="369"/>
      <c r="X289" s="369"/>
      <c r="Y289" s="369"/>
      <c r="Z289" s="369"/>
      <c r="AA289" s="369"/>
      <c r="AB289" s="369"/>
      <c r="AC289" s="369"/>
      <c r="AD289" s="369"/>
      <c r="AE289" s="369"/>
      <c r="AF289" s="369"/>
      <c r="AG289" s="369"/>
      <c r="AH289" s="369"/>
      <c r="AI289" s="369"/>
      <c r="AJ289" s="369"/>
      <c r="AK289" s="369"/>
      <c r="AL289" s="369"/>
      <c r="AM289" s="369"/>
      <c r="AN289" s="369"/>
      <c r="AO289" s="369"/>
      <c r="AP289" s="369"/>
      <c r="AQ289" s="369"/>
      <c r="AR289" s="369"/>
      <c r="AS289" s="369"/>
      <c r="AT289" s="369"/>
      <c r="AU289" s="369"/>
    </row>
    <row r="290" spans="1:47" ht="15" customHeight="1">
      <c r="A290" s="619" t="s">
        <v>335</v>
      </c>
      <c r="B290" s="620" t="s">
        <v>336</v>
      </c>
      <c r="C290" s="536">
        <f>C293</f>
        <v>60000</v>
      </c>
      <c r="D290" s="392"/>
      <c r="E290" s="393">
        <f>SUM(C290:D290)</f>
        <v>60000</v>
      </c>
      <c r="F290" s="369"/>
      <c r="G290" s="369"/>
      <c r="H290" s="369"/>
      <c r="I290" s="369"/>
      <c r="J290" s="369"/>
      <c r="K290" s="369"/>
      <c r="L290" s="369"/>
      <c r="M290" s="369"/>
      <c r="N290" s="369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  <c r="AA290" s="369"/>
      <c r="AB290" s="369"/>
      <c r="AC290" s="369"/>
      <c r="AD290" s="369"/>
      <c r="AE290" s="369"/>
      <c r="AF290" s="369"/>
      <c r="AG290" s="369"/>
      <c r="AH290" s="369"/>
      <c r="AI290" s="369"/>
      <c r="AJ290" s="369"/>
      <c r="AK290" s="369"/>
      <c r="AL290" s="369"/>
      <c r="AM290" s="369"/>
      <c r="AN290" s="369"/>
      <c r="AO290" s="369"/>
      <c r="AP290" s="369"/>
      <c r="AQ290" s="369"/>
      <c r="AR290" s="369"/>
      <c r="AS290" s="369"/>
      <c r="AT290" s="369"/>
      <c r="AU290" s="369"/>
    </row>
    <row r="291" spans="1:47" ht="15" customHeight="1">
      <c r="A291" s="621"/>
      <c r="B291" s="543" t="s">
        <v>337</v>
      </c>
      <c r="C291" s="536"/>
      <c r="D291" s="392"/>
      <c r="E291" s="567"/>
      <c r="F291" s="369"/>
      <c r="G291" s="369"/>
      <c r="H291" s="369"/>
      <c r="I291" s="369"/>
      <c r="J291" s="369"/>
      <c r="K291" s="369"/>
      <c r="L291" s="369"/>
      <c r="M291" s="369"/>
      <c r="N291" s="369"/>
      <c r="O291" s="369"/>
      <c r="P291" s="369"/>
      <c r="Q291" s="369"/>
      <c r="R291" s="369"/>
      <c r="S291" s="369"/>
      <c r="T291" s="369"/>
      <c r="U291" s="369"/>
      <c r="V291" s="369"/>
      <c r="W291" s="369"/>
      <c r="X291" s="369"/>
      <c r="Y291" s="369"/>
      <c r="Z291" s="369"/>
      <c r="AA291" s="369"/>
      <c r="AB291" s="369"/>
      <c r="AC291" s="369"/>
      <c r="AD291" s="369"/>
      <c r="AE291" s="369"/>
      <c r="AF291" s="369"/>
      <c r="AG291" s="369"/>
      <c r="AH291" s="369"/>
      <c r="AI291" s="369"/>
      <c r="AJ291" s="369"/>
      <c r="AK291" s="369"/>
      <c r="AL291" s="369"/>
      <c r="AM291" s="369"/>
      <c r="AN291" s="369"/>
      <c r="AO291" s="369"/>
      <c r="AP291" s="369"/>
      <c r="AQ291" s="369"/>
      <c r="AR291" s="369"/>
      <c r="AS291" s="369"/>
      <c r="AT291" s="369"/>
      <c r="AU291" s="369"/>
    </row>
    <row r="292" spans="1:47" ht="15" customHeight="1">
      <c r="A292" s="622" t="s">
        <v>242</v>
      </c>
      <c r="B292" s="605" t="s">
        <v>135</v>
      </c>
      <c r="C292" s="544"/>
      <c r="D292" s="399"/>
      <c r="E292" s="571"/>
      <c r="F292" s="369"/>
      <c r="G292" s="369"/>
      <c r="H292" s="369"/>
      <c r="I292" s="369"/>
      <c r="J292" s="369"/>
      <c r="K292" s="369"/>
      <c r="L292" s="369"/>
      <c r="M292" s="369"/>
      <c r="N292" s="369"/>
      <c r="O292" s="369"/>
      <c r="P292" s="369"/>
      <c r="Q292" s="369"/>
      <c r="R292" s="369"/>
      <c r="S292" s="369"/>
      <c r="T292" s="369"/>
      <c r="U292" s="369"/>
      <c r="V292" s="369"/>
      <c r="W292" s="369"/>
      <c r="X292" s="369"/>
      <c r="Y292" s="369"/>
      <c r="Z292" s="369"/>
      <c r="AA292" s="369"/>
      <c r="AB292" s="369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</row>
    <row r="293" spans="1:47" ht="15" customHeight="1">
      <c r="A293" s="402">
        <v>3</v>
      </c>
      <c r="B293" s="403" t="s">
        <v>136</v>
      </c>
      <c r="C293" s="483">
        <f>C294</f>
        <v>60000</v>
      </c>
      <c r="D293" s="405"/>
      <c r="E293" s="406">
        <f>SUM(C293:D293)</f>
        <v>60000</v>
      </c>
      <c r="F293" s="369"/>
      <c r="G293" s="369"/>
      <c r="H293" s="369"/>
      <c r="I293" s="369"/>
      <c r="J293" s="369"/>
      <c r="K293" s="369"/>
      <c r="L293" s="369"/>
      <c r="M293" s="369"/>
      <c r="N293" s="369"/>
      <c r="O293" s="369"/>
      <c r="P293" s="369"/>
      <c r="Q293" s="369"/>
      <c r="R293" s="369"/>
      <c r="S293" s="369"/>
      <c r="T293" s="369"/>
      <c r="U293" s="369"/>
      <c r="V293" s="369"/>
      <c r="W293" s="369"/>
      <c r="X293" s="369"/>
      <c r="Y293" s="369"/>
      <c r="Z293" s="369"/>
      <c r="AA293" s="369"/>
      <c r="AB293" s="369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</row>
    <row r="294" spans="1:47" ht="21.75">
      <c r="A294" s="504">
        <v>37</v>
      </c>
      <c r="B294" s="613" t="s">
        <v>329</v>
      </c>
      <c r="C294" s="511">
        <f>C295</f>
        <v>60000</v>
      </c>
      <c r="D294" s="410"/>
      <c r="E294" s="411">
        <f>SUM(C294:D294)</f>
        <v>60000</v>
      </c>
      <c r="F294" s="369"/>
      <c r="G294" s="369"/>
      <c r="H294" s="369"/>
      <c r="I294" s="369"/>
      <c r="J294" s="369"/>
      <c r="K294" s="369"/>
      <c r="L294" s="369"/>
      <c r="M294" s="369"/>
      <c r="N294" s="369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  <c r="AA294" s="369"/>
      <c r="AB294" s="369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</row>
    <row r="295" spans="1:47" ht="12.75" customHeight="1">
      <c r="A295" s="505">
        <v>372</v>
      </c>
      <c r="B295" s="595" t="s">
        <v>338</v>
      </c>
      <c r="C295" s="512">
        <f>C296</f>
        <v>60000</v>
      </c>
      <c r="D295" s="415"/>
      <c r="E295" s="416">
        <f>SUM(C295:D295)</f>
        <v>60000</v>
      </c>
      <c r="F295" s="369"/>
      <c r="G295" s="369"/>
      <c r="H295" s="369"/>
      <c r="I295" s="369"/>
      <c r="J295" s="369"/>
      <c r="K295" s="369"/>
      <c r="L295" s="369"/>
      <c r="M295" s="369"/>
      <c r="N295" s="369"/>
      <c r="O295" s="369"/>
      <c r="P295" s="369"/>
      <c r="Q295" s="369"/>
      <c r="R295" s="369"/>
      <c r="S295" s="369"/>
      <c r="T295" s="369"/>
      <c r="U295" s="369"/>
      <c r="V295" s="369"/>
      <c r="W295" s="369"/>
      <c r="X295" s="369"/>
      <c r="Y295" s="369"/>
      <c r="Z295" s="369"/>
      <c r="AA295" s="369"/>
      <c r="AB295" s="369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</row>
    <row r="296" spans="1:47" ht="12.75" customHeight="1">
      <c r="A296" s="499">
        <v>372</v>
      </c>
      <c r="B296" s="500" t="s">
        <v>338</v>
      </c>
      <c r="C296" s="540">
        <v>60000</v>
      </c>
      <c r="D296" s="399"/>
      <c r="E296" s="400">
        <f>SUM(C296:D296)</f>
        <v>60000</v>
      </c>
      <c r="F296" s="369"/>
      <c r="G296" s="369"/>
      <c r="H296" s="369"/>
      <c r="I296" s="369"/>
      <c r="J296" s="369"/>
      <c r="K296" s="369"/>
      <c r="L296" s="369"/>
      <c r="M296" s="369"/>
      <c r="N296" s="369"/>
      <c r="O296" s="369"/>
      <c r="P296" s="369"/>
      <c r="Q296" s="369"/>
      <c r="R296" s="369"/>
      <c r="S296" s="369"/>
      <c r="T296" s="369"/>
      <c r="U296" s="369"/>
      <c r="V296" s="369"/>
      <c r="W296" s="369"/>
      <c r="X296" s="369"/>
      <c r="Y296" s="369"/>
      <c r="Z296" s="369"/>
      <c r="AA296" s="369"/>
      <c r="AB296" s="369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</row>
    <row r="297" spans="1:47" ht="24" customHeight="1">
      <c r="A297" s="619" t="s">
        <v>339</v>
      </c>
      <c r="B297" s="623" t="s">
        <v>340</v>
      </c>
      <c r="C297" s="536">
        <f>C300</f>
        <v>60000</v>
      </c>
      <c r="D297" s="392"/>
      <c r="E297" s="393">
        <f>SUM(C297:D297)</f>
        <v>60000</v>
      </c>
      <c r="F297" s="369"/>
      <c r="G297" s="369"/>
      <c r="H297" s="369"/>
      <c r="I297" s="369"/>
      <c r="J297" s="369"/>
      <c r="K297" s="369"/>
      <c r="L297" s="369"/>
      <c r="M297" s="369"/>
      <c r="N297" s="369"/>
      <c r="O297" s="369"/>
      <c r="P297" s="369"/>
      <c r="Q297" s="369"/>
      <c r="R297" s="369"/>
      <c r="S297" s="369"/>
      <c r="T297" s="369"/>
      <c r="U297" s="369"/>
      <c r="V297" s="369"/>
      <c r="W297" s="369"/>
      <c r="X297" s="369"/>
      <c r="Y297" s="369"/>
      <c r="Z297" s="369"/>
      <c r="AA297" s="369"/>
      <c r="AB297" s="369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</row>
    <row r="298" spans="1:47" ht="15" customHeight="1">
      <c r="A298" s="621"/>
      <c r="B298" s="543" t="s">
        <v>337</v>
      </c>
      <c r="C298" s="536"/>
      <c r="D298" s="392"/>
      <c r="E298" s="567"/>
      <c r="F298" s="369"/>
      <c r="G298" s="369"/>
      <c r="H298" s="369"/>
      <c r="I298" s="369"/>
      <c r="J298" s="369"/>
      <c r="K298" s="369"/>
      <c r="L298" s="369"/>
      <c r="M298" s="369"/>
      <c r="N298" s="369"/>
      <c r="O298" s="369"/>
      <c r="P298" s="369"/>
      <c r="Q298" s="369"/>
      <c r="R298" s="369"/>
      <c r="S298" s="369"/>
      <c r="T298" s="369"/>
      <c r="U298" s="369"/>
      <c r="V298" s="369"/>
      <c r="W298" s="369"/>
      <c r="X298" s="369"/>
      <c r="Y298" s="369"/>
      <c r="Z298" s="369"/>
      <c r="AA298" s="369"/>
      <c r="AB298" s="369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</row>
    <row r="299" spans="1:47" ht="15" customHeight="1">
      <c r="A299" s="622" t="s">
        <v>242</v>
      </c>
      <c r="B299" s="605" t="s">
        <v>135</v>
      </c>
      <c r="C299" s="544"/>
      <c r="D299" s="399"/>
      <c r="E299" s="571"/>
      <c r="F299" s="369"/>
      <c r="G299" s="369"/>
      <c r="H299" s="369"/>
      <c r="I299" s="369"/>
      <c r="J299" s="369"/>
      <c r="K299" s="369"/>
      <c r="L299" s="369"/>
      <c r="M299" s="369"/>
      <c r="N299" s="369"/>
      <c r="O299" s="369"/>
      <c r="P299" s="369"/>
      <c r="Q299" s="369"/>
      <c r="R299" s="369"/>
      <c r="S299" s="369"/>
      <c r="T299" s="369"/>
      <c r="U299" s="369"/>
      <c r="V299" s="369"/>
      <c r="W299" s="369"/>
      <c r="X299" s="369"/>
      <c r="Y299" s="369"/>
      <c r="Z299" s="369"/>
      <c r="AA299" s="369"/>
      <c r="AB299" s="369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</row>
    <row r="300" spans="1:47" ht="15" customHeight="1">
      <c r="A300" s="402">
        <v>3</v>
      </c>
      <c r="B300" s="403" t="s">
        <v>136</v>
      </c>
      <c r="C300" s="483">
        <f>C301</f>
        <v>60000</v>
      </c>
      <c r="D300" s="405"/>
      <c r="E300" s="406">
        <f>SUM(C300:D300)</f>
        <v>60000</v>
      </c>
      <c r="F300" s="369"/>
      <c r="G300" s="369"/>
      <c r="H300" s="369"/>
      <c r="I300" s="369"/>
      <c r="J300" s="369"/>
      <c r="K300" s="369"/>
      <c r="L300" s="369"/>
      <c r="M300" s="369"/>
      <c r="N300" s="369"/>
      <c r="O300" s="369"/>
      <c r="P300" s="369"/>
      <c r="Q300" s="369"/>
      <c r="R300" s="369"/>
      <c r="S300" s="369"/>
      <c r="T300" s="369"/>
      <c r="U300" s="369"/>
      <c r="V300" s="369"/>
      <c r="W300" s="369"/>
      <c r="X300" s="369"/>
      <c r="Y300" s="369"/>
      <c r="Z300" s="369"/>
      <c r="AA300" s="369"/>
      <c r="AB300" s="369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</row>
    <row r="301" spans="1:47" ht="21.75">
      <c r="A301" s="504">
        <v>37</v>
      </c>
      <c r="B301" s="613" t="s">
        <v>329</v>
      </c>
      <c r="C301" s="511">
        <f>C302</f>
        <v>60000</v>
      </c>
      <c r="D301" s="410"/>
      <c r="E301" s="411">
        <f>SUM(C301:D301)</f>
        <v>60000</v>
      </c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69"/>
      <c r="AA301" s="369"/>
      <c r="AB301" s="369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</row>
    <row r="302" spans="1:47" ht="12.75" customHeight="1">
      <c r="A302" s="497">
        <v>372</v>
      </c>
      <c r="B302" s="498" t="s">
        <v>338</v>
      </c>
      <c r="C302" s="512">
        <f>C303</f>
        <v>60000</v>
      </c>
      <c r="D302" s="415"/>
      <c r="E302" s="416">
        <f>SUM(C302:D302)</f>
        <v>60000</v>
      </c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69"/>
      <c r="AA302" s="369"/>
      <c r="AB302" s="369"/>
      <c r="AC302" s="369"/>
      <c r="AD302" s="369"/>
      <c r="AE302" s="369"/>
      <c r="AF302" s="369"/>
      <c r="AG302" s="369"/>
      <c r="AH302" s="369"/>
      <c r="AI302" s="369"/>
      <c r="AJ302" s="369"/>
      <c r="AK302" s="369"/>
      <c r="AL302" s="369"/>
      <c r="AM302" s="369"/>
      <c r="AN302" s="369"/>
      <c r="AO302" s="369"/>
      <c r="AP302" s="369"/>
      <c r="AQ302" s="369"/>
      <c r="AR302" s="369"/>
      <c r="AS302" s="369"/>
      <c r="AT302" s="369"/>
      <c r="AU302" s="369"/>
    </row>
    <row r="303" spans="1:47" ht="12.75" customHeight="1">
      <c r="A303" s="499">
        <v>372</v>
      </c>
      <c r="B303" s="500" t="s">
        <v>338</v>
      </c>
      <c r="C303" s="609">
        <v>60000</v>
      </c>
      <c r="D303" s="399"/>
      <c r="E303" s="400">
        <f>SUM(C303:D303)</f>
        <v>60000</v>
      </c>
      <c r="F303" s="369"/>
      <c r="G303" s="369"/>
      <c r="H303" s="369"/>
      <c r="I303" s="369"/>
      <c r="J303" s="369"/>
      <c r="K303" s="369"/>
      <c r="L303" s="369"/>
      <c r="M303" s="369"/>
      <c r="N303" s="369"/>
      <c r="O303" s="369"/>
      <c r="P303" s="369"/>
      <c r="Q303" s="369"/>
      <c r="R303" s="369"/>
      <c r="S303" s="369"/>
      <c r="T303" s="369"/>
      <c r="U303" s="369"/>
      <c r="V303" s="369"/>
      <c r="W303" s="369"/>
      <c r="X303" s="369"/>
      <c r="Y303" s="369"/>
      <c r="Z303" s="369"/>
      <c r="AA303" s="369"/>
      <c r="AB303" s="369"/>
      <c r="AC303" s="369"/>
      <c r="AD303" s="369"/>
      <c r="AE303" s="369"/>
      <c r="AF303" s="369"/>
      <c r="AG303" s="369"/>
      <c r="AH303" s="369"/>
      <c r="AI303" s="369"/>
      <c r="AJ303" s="369"/>
      <c r="AK303" s="369"/>
      <c r="AL303" s="369"/>
      <c r="AM303" s="369"/>
      <c r="AN303" s="369"/>
      <c r="AO303" s="369"/>
      <c r="AP303" s="369"/>
      <c r="AQ303" s="369"/>
      <c r="AR303" s="369"/>
      <c r="AS303" s="369"/>
      <c r="AT303" s="369"/>
      <c r="AU303" s="369"/>
    </row>
    <row r="304" spans="1:47" ht="15" customHeight="1">
      <c r="A304" s="624" t="s">
        <v>341</v>
      </c>
      <c r="B304" s="610" t="s">
        <v>342</v>
      </c>
      <c r="C304" s="536">
        <f>C307</f>
        <v>45000</v>
      </c>
      <c r="D304" s="392"/>
      <c r="E304" s="393">
        <f>SUM(C304:D304)</f>
        <v>45000</v>
      </c>
      <c r="F304" s="369"/>
      <c r="G304" s="369"/>
      <c r="H304" s="369"/>
      <c r="I304" s="369"/>
      <c r="J304" s="369"/>
      <c r="K304" s="369"/>
      <c r="L304" s="369"/>
      <c r="M304" s="369"/>
      <c r="N304" s="369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  <c r="AA304" s="369"/>
      <c r="AB304" s="369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</row>
    <row r="305" spans="1:47" ht="15" customHeight="1">
      <c r="A305" s="621"/>
      <c r="B305" s="625" t="s">
        <v>337</v>
      </c>
      <c r="C305" s="536"/>
      <c r="D305" s="392"/>
      <c r="E305" s="567"/>
      <c r="F305" s="369"/>
      <c r="G305" s="369"/>
      <c r="H305" s="369"/>
      <c r="I305" s="369"/>
      <c r="J305" s="369"/>
      <c r="K305" s="369"/>
      <c r="L305" s="369"/>
      <c r="M305" s="369"/>
      <c r="N305" s="369"/>
      <c r="O305" s="369"/>
      <c r="P305" s="369"/>
      <c r="Q305" s="369"/>
      <c r="R305" s="369"/>
      <c r="S305" s="369"/>
      <c r="T305" s="369"/>
      <c r="U305" s="369"/>
      <c r="V305" s="369"/>
      <c r="W305" s="369"/>
      <c r="X305" s="369"/>
      <c r="Y305" s="369"/>
      <c r="Z305" s="369"/>
      <c r="AA305" s="369"/>
      <c r="AB305" s="369"/>
      <c r="AC305" s="369"/>
      <c r="AD305" s="369"/>
      <c r="AE305" s="369"/>
      <c r="AF305" s="369"/>
      <c r="AG305" s="369"/>
      <c r="AH305" s="369"/>
      <c r="AI305" s="369"/>
      <c r="AJ305" s="369"/>
      <c r="AK305" s="369"/>
      <c r="AL305" s="369"/>
      <c r="AM305" s="369"/>
      <c r="AN305" s="369"/>
      <c r="AO305" s="369"/>
      <c r="AP305" s="369"/>
      <c r="AQ305" s="369"/>
      <c r="AR305" s="369"/>
      <c r="AS305" s="369"/>
      <c r="AT305" s="369"/>
      <c r="AU305" s="369"/>
    </row>
    <row r="306" spans="1:47" ht="15" customHeight="1">
      <c r="A306" s="622" t="s">
        <v>242</v>
      </c>
      <c r="B306" s="605" t="s">
        <v>135</v>
      </c>
      <c r="C306" s="544"/>
      <c r="D306" s="399"/>
      <c r="E306" s="571"/>
      <c r="F306" s="369"/>
      <c r="G306" s="369"/>
      <c r="H306" s="369"/>
      <c r="I306" s="369"/>
      <c r="J306" s="369"/>
      <c r="K306" s="369"/>
      <c r="L306" s="369"/>
      <c r="M306" s="369"/>
      <c r="N306" s="369"/>
      <c r="O306" s="369"/>
      <c r="P306" s="369"/>
      <c r="Q306" s="369"/>
      <c r="R306" s="369"/>
      <c r="S306" s="369"/>
      <c r="T306" s="369"/>
      <c r="U306" s="369"/>
      <c r="V306" s="369"/>
      <c r="W306" s="369"/>
      <c r="X306" s="369"/>
      <c r="Y306" s="369"/>
      <c r="Z306" s="369"/>
      <c r="AA306" s="369"/>
      <c r="AB306" s="369"/>
      <c r="AC306" s="369"/>
      <c r="AD306" s="369"/>
      <c r="AE306" s="369"/>
      <c r="AF306" s="369"/>
      <c r="AG306" s="369"/>
      <c r="AH306" s="369"/>
      <c r="AI306" s="369"/>
      <c r="AJ306" s="369"/>
      <c r="AK306" s="369"/>
      <c r="AL306" s="369"/>
      <c r="AM306" s="369"/>
      <c r="AN306" s="369"/>
      <c r="AO306" s="369"/>
      <c r="AP306" s="369"/>
      <c r="AQ306" s="369"/>
      <c r="AR306" s="369"/>
      <c r="AS306" s="369"/>
      <c r="AT306" s="369"/>
      <c r="AU306" s="369"/>
    </row>
    <row r="307" spans="1:47" ht="15" customHeight="1">
      <c r="A307" s="402">
        <v>3</v>
      </c>
      <c r="B307" s="403" t="s">
        <v>136</v>
      </c>
      <c r="C307" s="483">
        <f>C308</f>
        <v>45000</v>
      </c>
      <c r="D307" s="405"/>
      <c r="E307" s="406">
        <f aca="true" t="shared" si="14" ref="E307:E312">SUM(C307:D307)</f>
        <v>45000</v>
      </c>
      <c r="F307" s="369"/>
      <c r="G307" s="369"/>
      <c r="H307" s="369"/>
      <c r="I307" s="369"/>
      <c r="J307" s="369"/>
      <c r="K307" s="369"/>
      <c r="L307" s="369"/>
      <c r="M307" s="369"/>
      <c r="N307" s="369"/>
      <c r="O307" s="369"/>
      <c r="P307" s="369"/>
      <c r="Q307" s="369"/>
      <c r="R307" s="369"/>
      <c r="S307" s="369"/>
      <c r="T307" s="369"/>
      <c r="U307" s="369"/>
      <c r="V307" s="369"/>
      <c r="W307" s="369"/>
      <c r="X307" s="369"/>
      <c r="Y307" s="369"/>
      <c r="Z307" s="369"/>
      <c r="AA307" s="369"/>
      <c r="AB307" s="369"/>
      <c r="AC307" s="369"/>
      <c r="AD307" s="369"/>
      <c r="AE307" s="369"/>
      <c r="AF307" s="369"/>
      <c r="AG307" s="369"/>
      <c r="AH307" s="369"/>
      <c r="AI307" s="369"/>
      <c r="AJ307" s="369"/>
      <c r="AK307" s="369"/>
      <c r="AL307" s="369"/>
      <c r="AM307" s="369"/>
      <c r="AN307" s="369"/>
      <c r="AO307" s="369"/>
      <c r="AP307" s="369"/>
      <c r="AQ307" s="369"/>
      <c r="AR307" s="369"/>
      <c r="AS307" s="369"/>
      <c r="AT307" s="369"/>
      <c r="AU307" s="369"/>
    </row>
    <row r="308" spans="1:47" ht="21.75">
      <c r="A308" s="504">
        <v>37</v>
      </c>
      <c r="B308" s="613" t="s">
        <v>329</v>
      </c>
      <c r="C308" s="511">
        <f>C309</f>
        <v>45000</v>
      </c>
      <c r="D308" s="410"/>
      <c r="E308" s="411">
        <f t="shared" si="14"/>
        <v>45000</v>
      </c>
      <c r="F308" s="369"/>
      <c r="G308" s="369"/>
      <c r="H308" s="369"/>
      <c r="I308" s="369"/>
      <c r="J308" s="369"/>
      <c r="K308" s="369"/>
      <c r="L308" s="369"/>
      <c r="M308" s="369"/>
      <c r="N308" s="369"/>
      <c r="O308" s="369"/>
      <c r="P308" s="369"/>
      <c r="Q308" s="369"/>
      <c r="R308" s="369"/>
      <c r="S308" s="369"/>
      <c r="T308" s="369"/>
      <c r="U308" s="369"/>
      <c r="V308" s="369"/>
      <c r="W308" s="369"/>
      <c r="X308" s="369"/>
      <c r="Y308" s="369"/>
      <c r="Z308" s="369"/>
      <c r="AA308" s="369"/>
      <c r="AB308" s="369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9"/>
      <c r="AT308" s="369"/>
      <c r="AU308" s="369"/>
    </row>
    <row r="309" spans="1:47" ht="12.75" customHeight="1">
      <c r="A309" s="497">
        <v>372</v>
      </c>
      <c r="B309" s="498" t="s">
        <v>338</v>
      </c>
      <c r="C309" s="512">
        <f>C310</f>
        <v>45000</v>
      </c>
      <c r="D309" s="415"/>
      <c r="E309" s="416">
        <f t="shared" si="14"/>
        <v>45000</v>
      </c>
      <c r="F309" s="369"/>
      <c r="G309" s="369"/>
      <c r="H309" s="369"/>
      <c r="I309" s="369"/>
      <c r="J309" s="369"/>
      <c r="K309" s="369"/>
      <c r="L309" s="369"/>
      <c r="M309" s="369"/>
      <c r="N309" s="369"/>
      <c r="O309" s="369"/>
      <c r="P309" s="369"/>
      <c r="Q309" s="369"/>
      <c r="R309" s="369"/>
      <c r="S309" s="369"/>
      <c r="T309" s="369"/>
      <c r="U309" s="369"/>
      <c r="V309" s="369"/>
      <c r="W309" s="369"/>
      <c r="X309" s="369"/>
      <c r="Y309" s="369"/>
      <c r="Z309" s="369"/>
      <c r="AA309" s="369"/>
      <c r="AB309" s="369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9"/>
      <c r="AT309" s="369"/>
      <c r="AU309" s="369"/>
    </row>
    <row r="310" spans="1:47" ht="12.75" customHeight="1">
      <c r="A310" s="626">
        <v>372</v>
      </c>
      <c r="B310" s="627" t="s">
        <v>338</v>
      </c>
      <c r="C310" s="597">
        <v>45000</v>
      </c>
      <c r="D310" s="399"/>
      <c r="E310" s="400">
        <f t="shared" si="14"/>
        <v>45000</v>
      </c>
      <c r="F310" s="369"/>
      <c r="G310" s="369"/>
      <c r="H310" s="369"/>
      <c r="I310" s="369"/>
      <c r="J310" s="369"/>
      <c r="K310" s="369"/>
      <c r="L310" s="369"/>
      <c r="M310" s="369"/>
      <c r="N310" s="369"/>
      <c r="O310" s="369"/>
      <c r="P310" s="369"/>
      <c r="Q310" s="369"/>
      <c r="R310" s="369"/>
      <c r="S310" s="369"/>
      <c r="T310" s="369"/>
      <c r="U310" s="369"/>
      <c r="V310" s="369"/>
      <c r="W310" s="369"/>
      <c r="X310" s="369"/>
      <c r="Y310" s="369"/>
      <c r="Z310" s="369"/>
      <c r="AA310" s="369"/>
      <c r="AB310" s="369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/>
      <c r="AT310" s="369"/>
      <c r="AU310" s="369"/>
    </row>
    <row r="311" spans="1:47" ht="19.5" customHeight="1">
      <c r="A311" s="628" t="s">
        <v>343</v>
      </c>
      <c r="B311" s="628"/>
      <c r="C311" s="508">
        <f>C312+C319+C326</f>
        <v>85000</v>
      </c>
      <c r="D311" s="491"/>
      <c r="E311" s="492">
        <f t="shared" si="14"/>
        <v>85000</v>
      </c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69"/>
      <c r="AA311" s="369"/>
      <c r="AB311" s="369"/>
      <c r="AC311" s="369"/>
      <c r="AD311" s="369"/>
      <c r="AE311" s="369"/>
      <c r="AF311" s="369"/>
      <c r="AG311" s="369"/>
      <c r="AH311" s="369"/>
      <c r="AI311" s="369"/>
      <c r="AJ311" s="369"/>
      <c r="AK311" s="369"/>
      <c r="AL311" s="369"/>
      <c r="AM311" s="369"/>
      <c r="AN311" s="369"/>
      <c r="AO311" s="369"/>
      <c r="AP311" s="369"/>
      <c r="AQ311" s="369"/>
      <c r="AR311" s="369"/>
      <c r="AS311" s="369"/>
      <c r="AT311" s="369"/>
      <c r="AU311" s="369"/>
    </row>
    <row r="312" spans="1:47" ht="15" customHeight="1">
      <c r="A312" s="552" t="s">
        <v>344</v>
      </c>
      <c r="B312" s="610" t="s">
        <v>345</v>
      </c>
      <c r="C312" s="395">
        <f>C315</f>
        <v>35000</v>
      </c>
      <c r="D312" s="392"/>
      <c r="E312" s="393">
        <f t="shared" si="14"/>
        <v>35000</v>
      </c>
      <c r="F312" s="369"/>
      <c r="G312" s="369"/>
      <c r="H312" s="369"/>
      <c r="I312" s="369"/>
      <c r="J312" s="369"/>
      <c r="K312" s="369"/>
      <c r="L312" s="369"/>
      <c r="M312" s="369"/>
      <c r="N312" s="369"/>
      <c r="O312" s="369"/>
      <c r="P312" s="369"/>
      <c r="Q312" s="369"/>
      <c r="R312" s="369"/>
      <c r="S312" s="369"/>
      <c r="T312" s="369"/>
      <c r="U312" s="369"/>
      <c r="V312" s="369"/>
      <c r="W312" s="369"/>
      <c r="X312" s="369"/>
      <c r="Y312" s="369"/>
      <c r="Z312" s="369"/>
      <c r="AA312" s="369"/>
      <c r="AB312" s="369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9"/>
      <c r="AS312" s="369"/>
      <c r="AT312" s="369"/>
      <c r="AU312" s="369"/>
    </row>
    <row r="313" spans="1:47" ht="15" customHeight="1">
      <c r="A313" s="495"/>
      <c r="B313" s="390" t="s">
        <v>346</v>
      </c>
      <c r="C313" s="391"/>
      <c r="D313" s="392"/>
      <c r="E313" s="567"/>
      <c r="F313" s="369"/>
      <c r="G313" s="369"/>
      <c r="H313" s="369"/>
      <c r="I313" s="369"/>
      <c r="J313" s="369"/>
      <c r="K313" s="369"/>
      <c r="L313" s="369"/>
      <c r="M313" s="369"/>
      <c r="N313" s="369"/>
      <c r="O313" s="369"/>
      <c r="P313" s="369"/>
      <c r="Q313" s="369"/>
      <c r="R313" s="369"/>
      <c r="S313" s="369"/>
      <c r="T313" s="369"/>
      <c r="U313" s="369"/>
      <c r="V313" s="369"/>
      <c r="W313" s="369"/>
      <c r="X313" s="369"/>
      <c r="Y313" s="369"/>
      <c r="Z313" s="369"/>
      <c r="AA313" s="369"/>
      <c r="AB313" s="369"/>
      <c r="AC313" s="369"/>
      <c r="AD313" s="369"/>
      <c r="AE313" s="369"/>
      <c r="AF313" s="369"/>
      <c r="AG313" s="369"/>
      <c r="AH313" s="369"/>
      <c r="AI313" s="369"/>
      <c r="AJ313" s="369"/>
      <c r="AK313" s="369"/>
      <c r="AL313" s="369"/>
      <c r="AM313" s="369"/>
      <c r="AN313" s="369"/>
      <c r="AO313" s="369"/>
      <c r="AP313" s="369"/>
      <c r="AQ313" s="369"/>
      <c r="AR313" s="369"/>
      <c r="AS313" s="369"/>
      <c r="AT313" s="369"/>
      <c r="AU313" s="369"/>
    </row>
    <row r="314" spans="1:47" ht="15" customHeight="1">
      <c r="A314" s="496" t="s">
        <v>319</v>
      </c>
      <c r="B314" s="629" t="s">
        <v>135</v>
      </c>
      <c r="C314" s="630"/>
      <c r="D314" s="399"/>
      <c r="E314" s="571"/>
      <c r="F314" s="369"/>
      <c r="G314" s="369"/>
      <c r="H314" s="369"/>
      <c r="I314" s="369"/>
      <c r="J314" s="369"/>
      <c r="K314" s="369"/>
      <c r="L314" s="369"/>
      <c r="M314" s="369"/>
      <c r="N314" s="369"/>
      <c r="O314" s="369"/>
      <c r="P314" s="369"/>
      <c r="Q314" s="369"/>
      <c r="R314" s="369"/>
      <c r="S314" s="369"/>
      <c r="T314" s="369"/>
      <c r="U314" s="369"/>
      <c r="V314" s="369"/>
      <c r="W314" s="369"/>
      <c r="X314" s="369"/>
      <c r="Y314" s="369"/>
      <c r="Z314" s="369"/>
      <c r="AA314" s="369"/>
      <c r="AB314" s="369"/>
      <c r="AC314" s="369"/>
      <c r="AD314" s="369"/>
      <c r="AE314" s="369"/>
      <c r="AF314" s="369"/>
      <c r="AG314" s="369"/>
      <c r="AH314" s="369"/>
      <c r="AI314" s="369"/>
      <c r="AJ314" s="369"/>
      <c r="AK314" s="369"/>
      <c r="AL314" s="369"/>
      <c r="AM314" s="369"/>
      <c r="AN314" s="369"/>
      <c r="AO314" s="369"/>
      <c r="AP314" s="369"/>
      <c r="AQ314" s="369"/>
      <c r="AR314" s="369"/>
      <c r="AS314" s="369"/>
      <c r="AT314" s="369"/>
      <c r="AU314" s="369"/>
    </row>
    <row r="315" spans="1:47" ht="15" customHeight="1">
      <c r="A315" s="402">
        <v>3</v>
      </c>
      <c r="B315" s="403" t="s">
        <v>136</v>
      </c>
      <c r="C315" s="404">
        <f>C316</f>
        <v>35000</v>
      </c>
      <c r="D315" s="405"/>
      <c r="E315" s="406">
        <f>SUM(C315:D315)</f>
        <v>35000</v>
      </c>
      <c r="F315" s="369"/>
      <c r="G315" s="369"/>
      <c r="H315" s="369"/>
      <c r="I315" s="369"/>
      <c r="J315" s="369"/>
      <c r="K315" s="369"/>
      <c r="L315" s="369"/>
      <c r="M315" s="369"/>
      <c r="N315" s="369"/>
      <c r="O315" s="369"/>
      <c r="P315" s="369"/>
      <c r="Q315" s="369"/>
      <c r="R315" s="369"/>
      <c r="S315" s="369"/>
      <c r="T315" s="369"/>
      <c r="U315" s="369"/>
      <c r="V315" s="369"/>
      <c r="W315" s="369"/>
      <c r="X315" s="369"/>
      <c r="Y315" s="369"/>
      <c r="Z315" s="369"/>
      <c r="AA315" s="369"/>
      <c r="AB315" s="369"/>
      <c r="AC315" s="369"/>
      <c r="AD315" s="369"/>
      <c r="AE315" s="369"/>
      <c r="AF315" s="369"/>
      <c r="AG315" s="369"/>
      <c r="AH315" s="369"/>
      <c r="AI315" s="369"/>
      <c r="AJ315" s="369"/>
      <c r="AK315" s="369"/>
      <c r="AL315" s="369"/>
      <c r="AM315" s="369"/>
      <c r="AN315" s="369"/>
      <c r="AO315" s="369"/>
      <c r="AP315" s="369"/>
      <c r="AQ315" s="369"/>
      <c r="AR315" s="369"/>
      <c r="AS315" s="369"/>
      <c r="AT315" s="369"/>
      <c r="AU315" s="369"/>
    </row>
    <row r="316" spans="1:47" ht="12.75" customHeight="1">
      <c r="A316" s="407">
        <v>32</v>
      </c>
      <c r="B316" s="408" t="s">
        <v>85</v>
      </c>
      <c r="C316" s="631">
        <f>C317</f>
        <v>35000</v>
      </c>
      <c r="D316" s="410"/>
      <c r="E316" s="411">
        <f>SUM(C316:D316)</f>
        <v>35000</v>
      </c>
      <c r="F316" s="369"/>
      <c r="G316" s="369"/>
      <c r="H316" s="369"/>
      <c r="I316" s="369"/>
      <c r="J316" s="369"/>
      <c r="K316" s="369"/>
      <c r="L316" s="369"/>
      <c r="M316" s="369"/>
      <c r="N316" s="369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69"/>
      <c r="AA316" s="369"/>
      <c r="AB316" s="369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</row>
    <row r="317" spans="1:47" ht="12.75" customHeight="1">
      <c r="A317" s="486">
        <v>323</v>
      </c>
      <c r="B317" s="632" t="s">
        <v>88</v>
      </c>
      <c r="C317" s="633">
        <f>C318</f>
        <v>35000</v>
      </c>
      <c r="D317" s="415"/>
      <c r="E317" s="416">
        <f>SUM(C317:D317)</f>
        <v>35000</v>
      </c>
      <c r="F317" s="369"/>
      <c r="G317" s="369"/>
      <c r="H317" s="369"/>
      <c r="I317" s="369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69"/>
      <c r="AA317" s="369"/>
      <c r="AB317" s="369"/>
      <c r="AC317" s="369"/>
      <c r="AD317" s="369"/>
      <c r="AE317" s="369"/>
      <c r="AF317" s="369"/>
      <c r="AG317" s="369"/>
      <c r="AH317" s="369"/>
      <c r="AI317" s="369"/>
      <c r="AJ317" s="369"/>
      <c r="AK317" s="369"/>
      <c r="AL317" s="369"/>
      <c r="AM317" s="369"/>
      <c r="AN317" s="369"/>
      <c r="AO317" s="369"/>
      <c r="AP317" s="369"/>
      <c r="AQ317" s="369"/>
      <c r="AR317" s="369"/>
      <c r="AS317" s="369"/>
      <c r="AT317" s="369"/>
      <c r="AU317" s="369"/>
    </row>
    <row r="318" spans="1:47" ht="12.75" customHeight="1">
      <c r="A318" s="396">
        <v>323</v>
      </c>
      <c r="B318" s="634" t="s">
        <v>88</v>
      </c>
      <c r="C318" s="630">
        <v>35000</v>
      </c>
      <c r="D318" s="399"/>
      <c r="E318" s="400">
        <f>SUM(C318:D318)</f>
        <v>35000</v>
      </c>
      <c r="F318" s="369"/>
      <c r="G318" s="369"/>
      <c r="H318" s="369"/>
      <c r="I318" s="369"/>
      <c r="J318" s="369"/>
      <c r="K318" s="369"/>
      <c r="L318" s="369"/>
      <c r="M318" s="369"/>
      <c r="N318" s="369"/>
      <c r="O318" s="369"/>
      <c r="P318" s="369"/>
      <c r="Q318" s="369"/>
      <c r="R318" s="369"/>
      <c r="S318" s="369"/>
      <c r="T318" s="369"/>
      <c r="U318" s="369"/>
      <c r="V318" s="369"/>
      <c r="W318" s="369"/>
      <c r="X318" s="369"/>
      <c r="Y318" s="369"/>
      <c r="Z318" s="369"/>
      <c r="AA318" s="369"/>
      <c r="AB318" s="369"/>
      <c r="AC318" s="369"/>
      <c r="AD318" s="369"/>
      <c r="AE318" s="369"/>
      <c r="AF318" s="369"/>
      <c r="AG318" s="369"/>
      <c r="AH318" s="369"/>
      <c r="AI318" s="369"/>
      <c r="AJ318" s="369"/>
      <c r="AK318" s="369"/>
      <c r="AL318" s="369"/>
      <c r="AM318" s="369"/>
      <c r="AN318" s="369"/>
      <c r="AO318" s="369"/>
      <c r="AP318" s="369"/>
      <c r="AQ318" s="369"/>
      <c r="AR318" s="369"/>
      <c r="AS318" s="369"/>
      <c r="AT318" s="369"/>
      <c r="AU318" s="369"/>
    </row>
    <row r="319" spans="1:47" ht="15" customHeight="1">
      <c r="A319" s="493" t="s">
        <v>347</v>
      </c>
      <c r="B319" s="620" t="s">
        <v>348</v>
      </c>
      <c r="C319" s="391">
        <f>C322</f>
        <v>25000</v>
      </c>
      <c r="D319" s="392"/>
      <c r="E319" s="393">
        <f>SUM(C319:D319)</f>
        <v>25000</v>
      </c>
      <c r="F319" s="369"/>
      <c r="G319" s="369"/>
      <c r="H319" s="369"/>
      <c r="I319" s="369"/>
      <c r="J319" s="369"/>
      <c r="K319" s="369"/>
      <c r="L319" s="369"/>
      <c r="M319" s="369"/>
      <c r="N319" s="369"/>
      <c r="O319" s="369"/>
      <c r="P319" s="369"/>
      <c r="Q319" s="369"/>
      <c r="R319" s="369"/>
      <c r="S319" s="369"/>
      <c r="T319" s="369"/>
      <c r="U319" s="369"/>
      <c r="V319" s="369"/>
      <c r="W319" s="369"/>
      <c r="X319" s="369"/>
      <c r="Y319" s="369"/>
      <c r="Z319" s="369"/>
      <c r="AA319" s="369"/>
      <c r="AB319" s="369"/>
      <c r="AC319" s="369"/>
      <c r="AD319" s="369"/>
      <c r="AE319" s="369"/>
      <c r="AF319" s="369"/>
      <c r="AG319" s="369"/>
      <c r="AH319" s="369"/>
      <c r="AI319" s="369"/>
      <c r="AJ319" s="369"/>
      <c r="AK319" s="369"/>
      <c r="AL319" s="369"/>
      <c r="AM319" s="369"/>
      <c r="AN319" s="369"/>
      <c r="AO319" s="369"/>
      <c r="AP319" s="369"/>
      <c r="AQ319" s="369"/>
      <c r="AR319" s="369"/>
      <c r="AS319" s="369"/>
      <c r="AT319" s="369"/>
      <c r="AU319" s="369"/>
    </row>
    <row r="320" spans="1:47" ht="15" customHeight="1">
      <c r="A320" s="495"/>
      <c r="B320" s="390" t="s">
        <v>346</v>
      </c>
      <c r="C320" s="391"/>
      <c r="D320" s="392"/>
      <c r="E320" s="567"/>
      <c r="F320" s="369"/>
      <c r="G320" s="369"/>
      <c r="H320" s="369"/>
      <c r="I320" s="369"/>
      <c r="J320" s="369"/>
      <c r="K320" s="369"/>
      <c r="L320" s="369"/>
      <c r="M320" s="369"/>
      <c r="N320" s="369"/>
      <c r="O320" s="369"/>
      <c r="P320" s="369"/>
      <c r="Q320" s="369"/>
      <c r="R320" s="369"/>
      <c r="S320" s="369"/>
      <c r="T320" s="369"/>
      <c r="U320" s="369"/>
      <c r="V320" s="369"/>
      <c r="W320" s="369"/>
      <c r="X320" s="369"/>
      <c r="Y320" s="369"/>
      <c r="Z320" s="369"/>
      <c r="AA320" s="369"/>
      <c r="AB320" s="369"/>
      <c r="AC320" s="369"/>
      <c r="AD320" s="369"/>
      <c r="AE320" s="369"/>
      <c r="AF320" s="369"/>
      <c r="AG320" s="369"/>
      <c r="AH320" s="369"/>
      <c r="AI320" s="369"/>
      <c r="AJ320" s="369"/>
      <c r="AK320" s="369"/>
      <c r="AL320" s="369"/>
      <c r="AM320" s="369"/>
      <c r="AN320" s="369"/>
      <c r="AO320" s="369"/>
      <c r="AP320" s="369"/>
      <c r="AQ320" s="369"/>
      <c r="AR320" s="369"/>
      <c r="AS320" s="369"/>
      <c r="AT320" s="369"/>
      <c r="AU320" s="369"/>
    </row>
    <row r="321" spans="1:47" ht="15" customHeight="1">
      <c r="A321" s="496" t="s">
        <v>319</v>
      </c>
      <c r="B321" s="629" t="s">
        <v>135</v>
      </c>
      <c r="C321" s="635"/>
      <c r="D321" s="399"/>
      <c r="E321" s="571"/>
      <c r="F321" s="369"/>
      <c r="G321" s="369"/>
      <c r="H321" s="369"/>
      <c r="I321" s="369"/>
      <c r="J321" s="369"/>
      <c r="K321" s="369"/>
      <c r="L321" s="369"/>
      <c r="M321" s="369"/>
      <c r="N321" s="369"/>
      <c r="O321" s="369"/>
      <c r="P321" s="369"/>
      <c r="Q321" s="369"/>
      <c r="R321" s="369"/>
      <c r="S321" s="369"/>
      <c r="T321" s="369"/>
      <c r="U321" s="369"/>
      <c r="V321" s="369"/>
      <c r="W321" s="369"/>
      <c r="X321" s="369"/>
      <c r="Y321" s="369"/>
      <c r="Z321" s="369"/>
      <c r="AA321" s="369"/>
      <c r="AB321" s="369"/>
      <c r="AC321" s="369"/>
      <c r="AD321" s="369"/>
      <c r="AE321" s="369"/>
      <c r="AF321" s="369"/>
      <c r="AG321" s="369"/>
      <c r="AH321" s="369"/>
      <c r="AI321" s="369"/>
      <c r="AJ321" s="369"/>
      <c r="AK321" s="369"/>
      <c r="AL321" s="369"/>
      <c r="AM321" s="369"/>
      <c r="AN321" s="369"/>
      <c r="AO321" s="369"/>
      <c r="AP321" s="369"/>
      <c r="AQ321" s="369"/>
      <c r="AR321" s="369"/>
      <c r="AS321" s="369"/>
      <c r="AT321" s="369"/>
      <c r="AU321" s="369"/>
    </row>
    <row r="322" spans="1:47" ht="15" customHeight="1">
      <c r="A322" s="402">
        <v>3</v>
      </c>
      <c r="B322" s="403" t="s">
        <v>136</v>
      </c>
      <c r="C322" s="404">
        <f>C323</f>
        <v>25000</v>
      </c>
      <c r="D322" s="405"/>
      <c r="E322" s="406">
        <f>SUM(C322:D322)</f>
        <v>25000</v>
      </c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  <c r="AA322" s="369"/>
      <c r="AB322" s="369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</row>
    <row r="323" spans="1:47" ht="12.75" customHeight="1">
      <c r="A323" s="407">
        <v>32</v>
      </c>
      <c r="B323" s="408" t="s">
        <v>85</v>
      </c>
      <c r="C323" s="631">
        <f>C324</f>
        <v>25000</v>
      </c>
      <c r="D323" s="410"/>
      <c r="E323" s="411">
        <f>SUM(C323:D323)</f>
        <v>25000</v>
      </c>
      <c r="F323" s="369"/>
      <c r="G323" s="369"/>
      <c r="H323" s="369"/>
      <c r="I323" s="369"/>
      <c r="J323" s="369"/>
      <c r="K323" s="369"/>
      <c r="L323" s="369"/>
      <c r="M323" s="369"/>
      <c r="N323" s="369"/>
      <c r="O323" s="369"/>
      <c r="P323" s="369"/>
      <c r="Q323" s="369"/>
      <c r="R323" s="369"/>
      <c r="S323" s="369"/>
      <c r="T323" s="369"/>
      <c r="U323" s="369"/>
      <c r="V323" s="369"/>
      <c r="W323" s="369"/>
      <c r="X323" s="369"/>
      <c r="Y323" s="369"/>
      <c r="Z323" s="369"/>
      <c r="AA323" s="369"/>
      <c r="AB323" s="369"/>
      <c r="AC323" s="369"/>
      <c r="AD323" s="369"/>
      <c r="AE323" s="369"/>
      <c r="AF323" s="369"/>
      <c r="AG323" s="369"/>
      <c r="AH323" s="369"/>
      <c r="AI323" s="369"/>
      <c r="AJ323" s="369"/>
      <c r="AK323" s="369"/>
      <c r="AL323" s="369"/>
      <c r="AM323" s="369"/>
      <c r="AN323" s="369"/>
      <c r="AO323" s="369"/>
      <c r="AP323" s="369"/>
      <c r="AQ323" s="369"/>
      <c r="AR323" s="369"/>
      <c r="AS323" s="369"/>
      <c r="AT323" s="369"/>
      <c r="AU323" s="369"/>
    </row>
    <row r="324" spans="1:47" ht="12.75" customHeight="1">
      <c r="A324" s="486">
        <v>323</v>
      </c>
      <c r="B324" s="632" t="s">
        <v>88</v>
      </c>
      <c r="C324" s="633">
        <f>C325</f>
        <v>25000</v>
      </c>
      <c r="D324" s="415"/>
      <c r="E324" s="416">
        <f>SUM(C324:D324)</f>
        <v>25000</v>
      </c>
      <c r="F324" s="369"/>
      <c r="G324" s="369"/>
      <c r="H324" s="369"/>
      <c r="I324" s="369"/>
      <c r="J324" s="369"/>
      <c r="K324" s="369"/>
      <c r="L324" s="369"/>
      <c r="M324" s="369"/>
      <c r="N324" s="369"/>
      <c r="O324" s="369"/>
      <c r="P324" s="369"/>
      <c r="Q324" s="369"/>
      <c r="R324" s="369"/>
      <c r="S324" s="369"/>
      <c r="T324" s="369"/>
      <c r="U324" s="369"/>
      <c r="V324" s="369"/>
      <c r="W324" s="369"/>
      <c r="X324" s="369"/>
      <c r="Y324" s="369"/>
      <c r="Z324" s="369"/>
      <c r="AA324" s="369"/>
      <c r="AB324" s="369"/>
      <c r="AC324" s="369"/>
      <c r="AD324" s="369"/>
      <c r="AE324" s="369"/>
      <c r="AF324" s="369"/>
      <c r="AG324" s="369"/>
      <c r="AH324" s="369"/>
      <c r="AI324" s="369"/>
      <c r="AJ324" s="369"/>
      <c r="AK324" s="369"/>
      <c r="AL324" s="369"/>
      <c r="AM324" s="369"/>
      <c r="AN324" s="369"/>
      <c r="AO324" s="369"/>
      <c r="AP324" s="369"/>
      <c r="AQ324" s="369"/>
      <c r="AR324" s="369"/>
      <c r="AS324" s="369"/>
      <c r="AT324" s="369"/>
      <c r="AU324" s="369"/>
    </row>
    <row r="325" spans="1:47" ht="12.75" customHeight="1">
      <c r="A325" s="396">
        <v>323</v>
      </c>
      <c r="B325" s="634" t="s">
        <v>88</v>
      </c>
      <c r="C325" s="501">
        <v>25000</v>
      </c>
      <c r="D325" s="399"/>
      <c r="E325" s="400">
        <f>SUM(C325:D325)</f>
        <v>25000</v>
      </c>
      <c r="F325" s="369"/>
      <c r="G325" s="369"/>
      <c r="H325" s="369"/>
      <c r="I325" s="369"/>
      <c r="J325" s="369"/>
      <c r="K325" s="369"/>
      <c r="L325" s="369"/>
      <c r="M325" s="369"/>
      <c r="N325" s="369"/>
      <c r="O325" s="369"/>
      <c r="P325" s="369"/>
      <c r="Q325" s="369"/>
      <c r="R325" s="369"/>
      <c r="S325" s="369"/>
      <c r="T325" s="369"/>
      <c r="U325" s="369"/>
      <c r="V325" s="369"/>
      <c r="W325" s="369"/>
      <c r="X325" s="369"/>
      <c r="Y325" s="369"/>
      <c r="Z325" s="369"/>
      <c r="AA325" s="369"/>
      <c r="AB325" s="369"/>
      <c r="AC325" s="369"/>
      <c r="AD325" s="369"/>
      <c r="AE325" s="369"/>
      <c r="AF325" s="369"/>
      <c r="AG325" s="369"/>
      <c r="AH325" s="369"/>
      <c r="AI325" s="369"/>
      <c r="AJ325" s="369"/>
      <c r="AK325" s="369"/>
      <c r="AL325" s="369"/>
      <c r="AM325" s="369"/>
      <c r="AN325" s="369"/>
      <c r="AO325" s="369"/>
      <c r="AP325" s="369"/>
      <c r="AQ325" s="369"/>
      <c r="AR325" s="369"/>
      <c r="AS325" s="369"/>
      <c r="AT325" s="369"/>
      <c r="AU325" s="369"/>
    </row>
    <row r="326" spans="1:47" ht="15" customHeight="1">
      <c r="A326" s="493" t="s">
        <v>349</v>
      </c>
      <c r="B326" s="620" t="s">
        <v>350</v>
      </c>
      <c r="C326" s="391">
        <f>C329</f>
        <v>25000</v>
      </c>
      <c r="D326" s="392"/>
      <c r="E326" s="393">
        <f>SUM(C326:D326)</f>
        <v>25000</v>
      </c>
      <c r="F326" s="369"/>
      <c r="G326" s="369"/>
      <c r="H326" s="369"/>
      <c r="I326" s="369"/>
      <c r="J326" s="369"/>
      <c r="K326" s="369"/>
      <c r="L326" s="369"/>
      <c r="M326" s="369"/>
      <c r="N326" s="369"/>
      <c r="O326" s="369"/>
      <c r="P326" s="369"/>
      <c r="Q326" s="369"/>
      <c r="R326" s="369"/>
      <c r="S326" s="369"/>
      <c r="T326" s="369"/>
      <c r="U326" s="369"/>
      <c r="V326" s="369"/>
      <c r="W326" s="369"/>
      <c r="X326" s="369"/>
      <c r="Y326" s="369"/>
      <c r="Z326" s="369"/>
      <c r="AA326" s="369"/>
      <c r="AB326" s="369"/>
      <c r="AC326" s="369"/>
      <c r="AD326" s="369"/>
      <c r="AE326" s="369"/>
      <c r="AF326" s="369"/>
      <c r="AG326" s="369"/>
      <c r="AH326" s="369"/>
      <c r="AI326" s="369"/>
      <c r="AJ326" s="369"/>
      <c r="AK326" s="369"/>
      <c r="AL326" s="369"/>
      <c r="AM326" s="369"/>
      <c r="AN326" s="369"/>
      <c r="AO326" s="369"/>
      <c r="AP326" s="369"/>
      <c r="AQ326" s="369"/>
      <c r="AR326" s="369"/>
      <c r="AS326" s="369"/>
      <c r="AT326" s="369"/>
      <c r="AU326" s="369"/>
    </row>
    <row r="327" spans="1:47" ht="15" customHeight="1">
      <c r="A327" s="495"/>
      <c r="B327" s="390" t="s">
        <v>351</v>
      </c>
      <c r="C327" s="391"/>
      <c r="D327" s="392"/>
      <c r="E327" s="567"/>
      <c r="F327" s="369"/>
      <c r="G327" s="369"/>
      <c r="H327" s="369"/>
      <c r="I327" s="369"/>
      <c r="J327" s="369"/>
      <c r="K327" s="369"/>
      <c r="L327" s="369"/>
      <c r="M327" s="369"/>
      <c r="N327" s="369"/>
      <c r="O327" s="369"/>
      <c r="P327" s="369"/>
      <c r="Q327" s="369"/>
      <c r="R327" s="369"/>
      <c r="S327" s="369"/>
      <c r="T327" s="369"/>
      <c r="U327" s="369"/>
      <c r="V327" s="369"/>
      <c r="W327" s="369"/>
      <c r="X327" s="369"/>
      <c r="Y327" s="369"/>
      <c r="Z327" s="369"/>
      <c r="AA327" s="369"/>
      <c r="AB327" s="369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</row>
    <row r="328" spans="1:47" ht="15" customHeight="1">
      <c r="A328" s="496" t="s">
        <v>251</v>
      </c>
      <c r="B328" s="397" t="s">
        <v>135</v>
      </c>
      <c r="C328" s="398"/>
      <c r="D328" s="399"/>
      <c r="E328" s="571"/>
      <c r="F328" s="369"/>
      <c r="G328" s="369"/>
      <c r="H328" s="369"/>
      <c r="I328" s="369"/>
      <c r="J328" s="369"/>
      <c r="K328" s="369"/>
      <c r="L328" s="369"/>
      <c r="M328" s="369"/>
      <c r="N328" s="369"/>
      <c r="O328" s="369"/>
      <c r="P328" s="369"/>
      <c r="Q328" s="369"/>
      <c r="R328" s="369"/>
      <c r="S328" s="369"/>
      <c r="T328" s="369"/>
      <c r="U328" s="369"/>
      <c r="V328" s="369"/>
      <c r="W328" s="369"/>
      <c r="X328" s="369"/>
      <c r="Y328" s="369"/>
      <c r="Z328" s="369"/>
      <c r="AA328" s="369"/>
      <c r="AB328" s="369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9"/>
      <c r="AT328" s="369"/>
      <c r="AU328" s="369"/>
    </row>
    <row r="329" spans="1:47" ht="15" customHeight="1">
      <c r="A329" s="402">
        <v>3</v>
      </c>
      <c r="B329" s="403" t="s">
        <v>136</v>
      </c>
      <c r="C329" s="404">
        <f>C330</f>
        <v>25000</v>
      </c>
      <c r="D329" s="405"/>
      <c r="E329" s="406">
        <f>SUM(C329:D329)</f>
        <v>25000</v>
      </c>
      <c r="F329" s="369"/>
      <c r="G329" s="369"/>
      <c r="H329" s="369"/>
      <c r="I329" s="369"/>
      <c r="J329" s="369"/>
      <c r="K329" s="369"/>
      <c r="L329" s="369"/>
      <c r="M329" s="369"/>
      <c r="N329" s="369"/>
      <c r="O329" s="369"/>
      <c r="P329" s="369"/>
      <c r="Q329" s="369"/>
      <c r="R329" s="369"/>
      <c r="S329" s="369"/>
      <c r="T329" s="369"/>
      <c r="U329" s="369"/>
      <c r="V329" s="369"/>
      <c r="W329" s="369"/>
      <c r="X329" s="369"/>
      <c r="Y329" s="369"/>
      <c r="Z329" s="369"/>
      <c r="AA329" s="369"/>
      <c r="AB329" s="369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</row>
    <row r="330" spans="1:47" ht="12.75" customHeight="1">
      <c r="A330" s="407">
        <v>32</v>
      </c>
      <c r="B330" s="408" t="s">
        <v>85</v>
      </c>
      <c r="C330" s="409">
        <f>C331</f>
        <v>25000</v>
      </c>
      <c r="D330" s="410"/>
      <c r="E330" s="411">
        <f>SUM(C330:D330)</f>
        <v>25000</v>
      </c>
      <c r="F330" s="369"/>
      <c r="G330" s="369"/>
      <c r="H330" s="369"/>
      <c r="I330" s="369"/>
      <c r="J330" s="369"/>
      <c r="K330" s="369"/>
      <c r="L330" s="369"/>
      <c r="M330" s="369"/>
      <c r="N330" s="369"/>
      <c r="O330" s="369"/>
      <c r="P330" s="369"/>
      <c r="Q330" s="369"/>
      <c r="R330" s="369"/>
      <c r="S330" s="369"/>
      <c r="T330" s="369"/>
      <c r="U330" s="369"/>
      <c r="V330" s="369"/>
      <c r="W330" s="369"/>
      <c r="X330" s="369"/>
      <c r="Y330" s="369"/>
      <c r="Z330" s="369"/>
      <c r="AA330" s="369"/>
      <c r="AB330" s="369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</row>
    <row r="331" spans="1:47" ht="12.75" customHeight="1">
      <c r="A331" s="486">
        <v>323</v>
      </c>
      <c r="B331" s="436" t="s">
        <v>88</v>
      </c>
      <c r="C331" s="487">
        <f>C332</f>
        <v>25000</v>
      </c>
      <c r="D331" s="415"/>
      <c r="E331" s="416">
        <f>SUM(C331:D331)</f>
        <v>25000</v>
      </c>
      <c r="F331" s="369"/>
      <c r="G331" s="369"/>
      <c r="H331" s="369"/>
      <c r="I331" s="369"/>
      <c r="J331" s="369"/>
      <c r="K331" s="369"/>
      <c r="L331" s="369"/>
      <c r="M331" s="369"/>
      <c r="N331" s="369"/>
      <c r="O331" s="369"/>
      <c r="P331" s="369"/>
      <c r="Q331" s="369"/>
      <c r="R331" s="369"/>
      <c r="S331" s="369"/>
      <c r="T331" s="369"/>
      <c r="U331" s="369"/>
      <c r="V331" s="369"/>
      <c r="W331" s="369"/>
      <c r="X331" s="369"/>
      <c r="Y331" s="369"/>
      <c r="Z331" s="369"/>
      <c r="AA331" s="369"/>
      <c r="AB331" s="369"/>
      <c r="AC331" s="369"/>
      <c r="AD331" s="369"/>
      <c r="AE331" s="369"/>
      <c r="AF331" s="369"/>
      <c r="AG331" s="369"/>
      <c r="AH331" s="369"/>
      <c r="AI331" s="369"/>
      <c r="AJ331" s="369"/>
      <c r="AK331" s="369"/>
      <c r="AL331" s="369"/>
      <c r="AM331" s="369"/>
      <c r="AN331" s="369"/>
      <c r="AO331" s="369"/>
      <c r="AP331" s="369"/>
      <c r="AQ331" s="369"/>
      <c r="AR331" s="369"/>
      <c r="AS331" s="369"/>
      <c r="AT331" s="369"/>
      <c r="AU331" s="369"/>
    </row>
    <row r="332" spans="1:47" ht="12.75" customHeight="1">
      <c r="A332" s="396">
        <v>323</v>
      </c>
      <c r="B332" s="397" t="s">
        <v>88</v>
      </c>
      <c r="C332" s="501">
        <v>25000</v>
      </c>
      <c r="D332" s="399"/>
      <c r="E332" s="400">
        <f>SUM(C332:D332)</f>
        <v>25000</v>
      </c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  <c r="AA332" s="369"/>
      <c r="AB332" s="369"/>
      <c r="AC332" s="369"/>
      <c r="AD332" s="369"/>
      <c r="AE332" s="369"/>
      <c r="AF332" s="369"/>
      <c r="AG332" s="369"/>
      <c r="AH332" s="369"/>
      <c r="AI332" s="369"/>
      <c r="AJ332" s="369"/>
      <c r="AK332" s="369"/>
      <c r="AL332" s="369"/>
      <c r="AM332" s="369"/>
      <c r="AN332" s="369"/>
      <c r="AO332" s="369"/>
      <c r="AP332" s="369"/>
      <c r="AQ332" s="369"/>
      <c r="AR332" s="369"/>
      <c r="AS332" s="369"/>
      <c r="AT332" s="369"/>
      <c r="AU332" s="369"/>
    </row>
    <row r="333" spans="1:47" ht="15" customHeight="1">
      <c r="A333" s="636" t="s">
        <v>352</v>
      </c>
      <c r="B333" s="636"/>
      <c r="C333" s="637"/>
      <c r="D333" s="518"/>
      <c r="E333" s="585"/>
      <c r="F333" s="369"/>
      <c r="G333" s="369"/>
      <c r="H333" s="369"/>
      <c r="I333" s="369"/>
      <c r="J333" s="369"/>
      <c r="K333" s="369"/>
      <c r="L333" s="369"/>
      <c r="M333" s="369"/>
      <c r="N333" s="369"/>
      <c r="O333" s="369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  <c r="AA333" s="369"/>
      <c r="AB333" s="369"/>
      <c r="AC333" s="369"/>
      <c r="AD333" s="369"/>
      <c r="AE333" s="369"/>
      <c r="AF333" s="369"/>
      <c r="AG333" s="369"/>
      <c r="AH333" s="369"/>
      <c r="AI333" s="369"/>
      <c r="AJ333" s="369"/>
      <c r="AK333" s="369"/>
      <c r="AL333" s="369"/>
      <c r="AM333" s="369"/>
      <c r="AN333" s="369"/>
      <c r="AO333" s="369"/>
      <c r="AP333" s="369"/>
      <c r="AQ333" s="369"/>
      <c r="AR333" s="369"/>
      <c r="AS333" s="369"/>
      <c r="AT333" s="369"/>
      <c r="AU333" s="369"/>
    </row>
    <row r="334" spans="1:47" ht="19.5" customHeight="1">
      <c r="A334" s="638" t="s">
        <v>353</v>
      </c>
      <c r="B334" s="639"/>
      <c r="C334" s="508">
        <f>C335+C342+C349+C356</f>
        <v>195000</v>
      </c>
      <c r="D334" s="491"/>
      <c r="E334" s="492">
        <f>SUM(C334:D334)</f>
        <v>195000</v>
      </c>
      <c r="F334" s="369"/>
      <c r="G334" s="369"/>
      <c r="H334" s="369"/>
      <c r="I334" s="369"/>
      <c r="J334" s="369"/>
      <c r="K334" s="369"/>
      <c r="L334" s="369"/>
      <c r="M334" s="369"/>
      <c r="N334" s="369"/>
      <c r="O334" s="369"/>
      <c r="P334" s="369"/>
      <c r="Q334" s="369"/>
      <c r="R334" s="369"/>
      <c r="S334" s="369"/>
      <c r="T334" s="369"/>
      <c r="U334" s="369"/>
      <c r="V334" s="369"/>
      <c r="W334" s="369"/>
      <c r="X334" s="369"/>
      <c r="Y334" s="369"/>
      <c r="Z334" s="369"/>
      <c r="AA334" s="369"/>
      <c r="AB334" s="369"/>
      <c r="AC334" s="369"/>
      <c r="AD334" s="369"/>
      <c r="AE334" s="369"/>
      <c r="AF334" s="369"/>
      <c r="AG334" s="369"/>
      <c r="AH334" s="369"/>
      <c r="AI334" s="369"/>
      <c r="AJ334" s="369"/>
      <c r="AK334" s="369"/>
      <c r="AL334" s="369"/>
      <c r="AM334" s="369"/>
      <c r="AN334" s="369"/>
      <c r="AO334" s="369"/>
      <c r="AP334" s="369"/>
      <c r="AQ334" s="369"/>
      <c r="AR334" s="369"/>
      <c r="AS334" s="369"/>
      <c r="AT334" s="369"/>
      <c r="AU334" s="369"/>
    </row>
    <row r="335" spans="1:47" ht="15" customHeight="1">
      <c r="A335" s="619" t="s">
        <v>354</v>
      </c>
      <c r="B335" s="610" t="s">
        <v>355</v>
      </c>
      <c r="C335" s="536">
        <f>C338</f>
        <v>160000</v>
      </c>
      <c r="D335" s="392"/>
      <c r="E335" s="393">
        <f>SUM(C335:D335)</f>
        <v>160000</v>
      </c>
      <c r="F335" s="369"/>
      <c r="G335" s="369"/>
      <c r="H335" s="369"/>
      <c r="I335" s="369"/>
      <c r="J335" s="369"/>
      <c r="K335" s="369"/>
      <c r="L335" s="369"/>
      <c r="M335" s="369"/>
      <c r="N335" s="369"/>
      <c r="O335" s="369"/>
      <c r="P335" s="369"/>
      <c r="Q335" s="369"/>
      <c r="R335" s="369"/>
      <c r="S335" s="369"/>
      <c r="T335" s="369"/>
      <c r="U335" s="369"/>
      <c r="V335" s="369"/>
      <c r="W335" s="369"/>
      <c r="X335" s="369"/>
      <c r="Y335" s="369"/>
      <c r="Z335" s="369"/>
      <c r="AA335" s="369"/>
      <c r="AB335" s="369"/>
      <c r="AC335" s="369"/>
      <c r="AD335" s="369"/>
      <c r="AE335" s="369"/>
      <c r="AF335" s="369"/>
      <c r="AG335" s="369"/>
      <c r="AH335" s="369"/>
      <c r="AI335" s="369"/>
      <c r="AJ335" s="369"/>
      <c r="AK335" s="369"/>
      <c r="AL335" s="369"/>
      <c r="AM335" s="369"/>
      <c r="AN335" s="369"/>
      <c r="AO335" s="369"/>
      <c r="AP335" s="369"/>
      <c r="AQ335" s="369"/>
      <c r="AR335" s="369"/>
      <c r="AS335" s="369"/>
      <c r="AT335" s="369"/>
      <c r="AU335" s="369"/>
    </row>
    <row r="336" spans="1:47" ht="15" customHeight="1">
      <c r="A336" s="621"/>
      <c r="B336" s="543" t="s">
        <v>356</v>
      </c>
      <c r="C336" s="536"/>
      <c r="D336" s="392"/>
      <c r="E336" s="567"/>
      <c r="F336" s="369"/>
      <c r="G336" s="369"/>
      <c r="H336" s="369"/>
      <c r="I336" s="369"/>
      <c r="J336" s="369"/>
      <c r="K336" s="369"/>
      <c r="L336" s="369"/>
      <c r="M336" s="369"/>
      <c r="N336" s="369"/>
      <c r="O336" s="369"/>
      <c r="P336" s="369"/>
      <c r="Q336" s="369"/>
      <c r="R336" s="369"/>
      <c r="S336" s="369"/>
      <c r="T336" s="369"/>
      <c r="U336" s="369"/>
      <c r="V336" s="369"/>
      <c r="W336" s="369"/>
      <c r="X336" s="369"/>
      <c r="Y336" s="369"/>
      <c r="Z336" s="369"/>
      <c r="AA336" s="369"/>
      <c r="AB336" s="369"/>
      <c r="AC336" s="369"/>
      <c r="AD336" s="369"/>
      <c r="AE336" s="369"/>
      <c r="AF336" s="369"/>
      <c r="AG336" s="369"/>
      <c r="AH336" s="369"/>
      <c r="AI336" s="369"/>
      <c r="AJ336" s="369"/>
      <c r="AK336" s="369"/>
      <c r="AL336" s="369"/>
      <c r="AM336" s="369"/>
      <c r="AN336" s="369"/>
      <c r="AO336" s="369"/>
      <c r="AP336" s="369"/>
      <c r="AQ336" s="369"/>
      <c r="AR336" s="369"/>
      <c r="AS336" s="369"/>
      <c r="AT336" s="369"/>
      <c r="AU336" s="369"/>
    </row>
    <row r="337" spans="1:47" ht="15" customHeight="1">
      <c r="A337" s="622" t="s">
        <v>357</v>
      </c>
      <c r="B337" s="605" t="s">
        <v>135</v>
      </c>
      <c r="C337" s="544"/>
      <c r="D337" s="399"/>
      <c r="E337" s="571"/>
      <c r="F337" s="369"/>
      <c r="G337" s="369"/>
      <c r="H337" s="369"/>
      <c r="I337" s="369"/>
      <c r="J337" s="369"/>
      <c r="K337" s="369"/>
      <c r="L337" s="369"/>
      <c r="M337" s="369"/>
      <c r="N337" s="369"/>
      <c r="O337" s="369"/>
      <c r="P337" s="369"/>
      <c r="Q337" s="369"/>
      <c r="R337" s="369"/>
      <c r="S337" s="369"/>
      <c r="T337" s="369"/>
      <c r="U337" s="369"/>
      <c r="V337" s="369"/>
      <c r="W337" s="369"/>
      <c r="X337" s="369"/>
      <c r="Y337" s="369"/>
      <c r="Z337" s="369"/>
      <c r="AA337" s="369"/>
      <c r="AB337" s="369"/>
      <c r="AC337" s="369"/>
      <c r="AD337" s="369"/>
      <c r="AE337" s="369"/>
      <c r="AF337" s="369"/>
      <c r="AG337" s="369"/>
      <c r="AH337" s="369"/>
      <c r="AI337" s="369"/>
      <c r="AJ337" s="369"/>
      <c r="AK337" s="369"/>
      <c r="AL337" s="369"/>
      <c r="AM337" s="369"/>
      <c r="AN337" s="369"/>
      <c r="AO337" s="369"/>
      <c r="AP337" s="369"/>
      <c r="AQ337" s="369"/>
      <c r="AR337" s="369"/>
      <c r="AS337" s="369"/>
      <c r="AT337" s="369"/>
      <c r="AU337" s="369"/>
    </row>
    <row r="338" spans="1:47" ht="15" customHeight="1">
      <c r="A338" s="402">
        <v>3</v>
      </c>
      <c r="B338" s="403" t="s">
        <v>136</v>
      </c>
      <c r="C338" s="483">
        <f>C339</f>
        <v>160000</v>
      </c>
      <c r="D338" s="405"/>
      <c r="E338" s="406">
        <f>SUM(C338:D338)</f>
        <v>160000</v>
      </c>
      <c r="F338" s="369"/>
      <c r="G338" s="369"/>
      <c r="H338" s="369"/>
      <c r="I338" s="369"/>
      <c r="J338" s="369"/>
      <c r="K338" s="369"/>
      <c r="L338" s="369"/>
      <c r="M338" s="369"/>
      <c r="N338" s="369"/>
      <c r="O338" s="369"/>
      <c r="P338" s="369"/>
      <c r="Q338" s="369"/>
      <c r="R338" s="369"/>
      <c r="S338" s="369"/>
      <c r="T338" s="369"/>
      <c r="U338" s="369"/>
      <c r="V338" s="369"/>
      <c r="W338" s="369"/>
      <c r="X338" s="369"/>
      <c r="Y338" s="369"/>
      <c r="Z338" s="369"/>
      <c r="AA338" s="369"/>
      <c r="AB338" s="369"/>
      <c r="AC338" s="369"/>
      <c r="AD338" s="369"/>
      <c r="AE338" s="369"/>
      <c r="AF338" s="369"/>
      <c r="AG338" s="369"/>
      <c r="AH338" s="369"/>
      <c r="AI338" s="369"/>
      <c r="AJ338" s="369"/>
      <c r="AK338" s="369"/>
      <c r="AL338" s="369"/>
      <c r="AM338" s="369"/>
      <c r="AN338" s="369"/>
      <c r="AO338" s="369"/>
      <c r="AP338" s="369"/>
      <c r="AQ338" s="369"/>
      <c r="AR338" s="369"/>
      <c r="AS338" s="369"/>
      <c r="AT338" s="369"/>
      <c r="AU338" s="369"/>
    </row>
    <row r="339" spans="1:47" ht="12.75" customHeight="1">
      <c r="A339" s="407">
        <v>38</v>
      </c>
      <c r="B339" s="408" t="s">
        <v>102</v>
      </c>
      <c r="C339" s="511">
        <f>C340</f>
        <v>160000</v>
      </c>
      <c r="D339" s="410"/>
      <c r="E339" s="411">
        <f>SUM(C339:D339)</f>
        <v>160000</v>
      </c>
      <c r="F339" s="369"/>
      <c r="G339" s="369"/>
      <c r="H339" s="369"/>
      <c r="I339" s="369"/>
      <c r="J339" s="369"/>
      <c r="K339" s="369"/>
      <c r="L339" s="369"/>
      <c r="M339" s="369"/>
      <c r="N339" s="369"/>
      <c r="O339" s="369"/>
      <c r="P339" s="369"/>
      <c r="Q339" s="369"/>
      <c r="R339" s="369"/>
      <c r="S339" s="369"/>
      <c r="T339" s="369"/>
      <c r="U339" s="369"/>
      <c r="V339" s="369"/>
      <c r="W339" s="369"/>
      <c r="X339" s="369"/>
      <c r="Y339" s="369"/>
      <c r="Z339" s="369"/>
      <c r="AA339" s="369"/>
      <c r="AB339" s="369"/>
      <c r="AC339" s="369"/>
      <c r="AD339" s="369"/>
      <c r="AE339" s="369"/>
      <c r="AF339" s="369"/>
      <c r="AG339" s="369"/>
      <c r="AH339" s="369"/>
      <c r="AI339" s="369"/>
      <c r="AJ339" s="369"/>
      <c r="AK339" s="369"/>
      <c r="AL339" s="369"/>
      <c r="AM339" s="369"/>
      <c r="AN339" s="369"/>
      <c r="AO339" s="369"/>
      <c r="AP339" s="369"/>
      <c r="AQ339" s="369"/>
      <c r="AR339" s="369"/>
      <c r="AS339" s="369"/>
      <c r="AT339" s="369"/>
      <c r="AU339" s="369"/>
    </row>
    <row r="340" spans="1:47" ht="12.75" customHeight="1">
      <c r="A340" s="497">
        <v>381</v>
      </c>
      <c r="B340" s="595" t="s">
        <v>144</v>
      </c>
      <c r="C340" s="512">
        <f>C341</f>
        <v>160000</v>
      </c>
      <c r="D340" s="415"/>
      <c r="E340" s="416">
        <f>SUM(C340:D340)</f>
        <v>160000</v>
      </c>
      <c r="F340" s="369"/>
      <c r="G340" s="369"/>
      <c r="H340" s="369"/>
      <c r="I340" s="369"/>
      <c r="J340" s="369"/>
      <c r="K340" s="369"/>
      <c r="L340" s="369"/>
      <c r="M340" s="369"/>
      <c r="N340" s="369"/>
      <c r="O340" s="369"/>
      <c r="P340" s="369"/>
      <c r="Q340" s="369"/>
      <c r="R340" s="369"/>
      <c r="S340" s="369"/>
      <c r="T340" s="369"/>
      <c r="U340" s="369"/>
      <c r="V340" s="369"/>
      <c r="W340" s="369"/>
      <c r="X340" s="369"/>
      <c r="Y340" s="369"/>
      <c r="Z340" s="369"/>
      <c r="AA340" s="369"/>
      <c r="AB340" s="369"/>
      <c r="AC340" s="369"/>
      <c r="AD340" s="369"/>
      <c r="AE340" s="369"/>
      <c r="AF340" s="369"/>
      <c r="AG340" s="369"/>
      <c r="AH340" s="369"/>
      <c r="AI340" s="369"/>
      <c r="AJ340" s="369"/>
      <c r="AK340" s="369"/>
      <c r="AL340" s="369"/>
      <c r="AM340" s="369"/>
      <c r="AN340" s="369"/>
      <c r="AO340" s="369"/>
      <c r="AP340" s="369"/>
      <c r="AQ340" s="369"/>
      <c r="AR340" s="369"/>
      <c r="AS340" s="369"/>
      <c r="AT340" s="369"/>
      <c r="AU340" s="369"/>
    </row>
    <row r="341" spans="1:47" ht="12.75" customHeight="1">
      <c r="A341" s="499">
        <v>381</v>
      </c>
      <c r="B341" s="640" t="s">
        <v>144</v>
      </c>
      <c r="C341" s="540">
        <v>160000</v>
      </c>
      <c r="D341" s="399"/>
      <c r="E341" s="400">
        <f>SUM(C341:D341)</f>
        <v>160000</v>
      </c>
      <c r="F341" s="369"/>
      <c r="G341" s="369"/>
      <c r="H341" s="369"/>
      <c r="I341" s="369"/>
      <c r="J341" s="369"/>
      <c r="K341" s="369"/>
      <c r="L341" s="369"/>
      <c r="M341" s="369"/>
      <c r="N341" s="369"/>
      <c r="O341" s="369"/>
      <c r="P341" s="369"/>
      <c r="Q341" s="369"/>
      <c r="R341" s="369"/>
      <c r="S341" s="369"/>
      <c r="T341" s="369"/>
      <c r="U341" s="369"/>
      <c r="V341" s="369"/>
      <c r="W341" s="369"/>
      <c r="X341" s="369"/>
      <c r="Y341" s="369"/>
      <c r="Z341" s="369"/>
      <c r="AA341" s="369"/>
      <c r="AB341" s="369"/>
      <c r="AC341" s="369"/>
      <c r="AD341" s="369"/>
      <c r="AE341" s="369"/>
      <c r="AF341" s="369"/>
      <c r="AG341" s="369"/>
      <c r="AH341" s="369"/>
      <c r="AI341" s="369"/>
      <c r="AJ341" s="369"/>
      <c r="AK341" s="369"/>
      <c r="AL341" s="369"/>
      <c r="AM341" s="369"/>
      <c r="AN341" s="369"/>
      <c r="AO341" s="369"/>
      <c r="AP341" s="369"/>
      <c r="AQ341" s="369"/>
      <c r="AR341" s="369"/>
      <c r="AS341" s="369"/>
      <c r="AT341" s="369"/>
      <c r="AU341" s="369"/>
    </row>
    <row r="342" spans="1:47" ht="15" customHeight="1">
      <c r="A342" s="619" t="s">
        <v>358</v>
      </c>
      <c r="B342" s="620" t="s">
        <v>359</v>
      </c>
      <c r="C342" s="536">
        <f>C345</f>
        <v>25000</v>
      </c>
      <c r="D342" s="392"/>
      <c r="E342" s="393">
        <f>SUM(C342:D342)</f>
        <v>25000</v>
      </c>
      <c r="F342" s="369"/>
      <c r="G342" s="369"/>
      <c r="H342" s="369"/>
      <c r="I342" s="369"/>
      <c r="J342" s="369"/>
      <c r="K342" s="369"/>
      <c r="L342" s="369"/>
      <c r="M342" s="369"/>
      <c r="N342" s="369"/>
      <c r="O342" s="369"/>
      <c r="P342" s="369"/>
      <c r="Q342" s="369"/>
      <c r="R342" s="369"/>
      <c r="S342" s="369"/>
      <c r="T342" s="369"/>
      <c r="U342" s="369"/>
      <c r="V342" s="369"/>
      <c r="W342" s="369"/>
      <c r="X342" s="369"/>
      <c r="Y342" s="369"/>
      <c r="Z342" s="369"/>
      <c r="AA342" s="369"/>
      <c r="AB342" s="369"/>
      <c r="AC342" s="369"/>
      <c r="AD342" s="369"/>
      <c r="AE342" s="369"/>
      <c r="AF342" s="369"/>
      <c r="AG342" s="369"/>
      <c r="AH342" s="369"/>
      <c r="AI342" s="369"/>
      <c r="AJ342" s="369"/>
      <c r="AK342" s="369"/>
      <c r="AL342" s="369"/>
      <c r="AM342" s="369"/>
      <c r="AN342" s="369"/>
      <c r="AO342" s="369"/>
      <c r="AP342" s="369"/>
      <c r="AQ342" s="369"/>
      <c r="AR342" s="369"/>
      <c r="AS342" s="369"/>
      <c r="AT342" s="369"/>
      <c r="AU342" s="369"/>
    </row>
    <row r="343" spans="1:47" ht="15" customHeight="1">
      <c r="A343" s="621"/>
      <c r="B343" s="543" t="s">
        <v>356</v>
      </c>
      <c r="C343" s="536"/>
      <c r="D343" s="392"/>
      <c r="E343" s="567"/>
      <c r="F343" s="369"/>
      <c r="G343" s="369"/>
      <c r="H343" s="369"/>
      <c r="I343" s="369"/>
      <c r="J343" s="369"/>
      <c r="K343" s="369"/>
      <c r="L343" s="369"/>
      <c r="M343" s="369"/>
      <c r="N343" s="369"/>
      <c r="O343" s="369"/>
      <c r="P343" s="369"/>
      <c r="Q343" s="369"/>
      <c r="R343" s="369"/>
      <c r="S343" s="369"/>
      <c r="T343" s="369"/>
      <c r="U343" s="369"/>
      <c r="V343" s="369"/>
      <c r="W343" s="369"/>
      <c r="X343" s="369"/>
      <c r="Y343" s="369"/>
      <c r="Z343" s="369"/>
      <c r="AA343" s="369"/>
      <c r="AB343" s="369"/>
      <c r="AC343" s="369"/>
      <c r="AD343" s="369"/>
      <c r="AE343" s="369"/>
      <c r="AF343" s="369"/>
      <c r="AG343" s="369"/>
      <c r="AH343" s="369"/>
      <c r="AI343" s="369"/>
      <c r="AJ343" s="369"/>
      <c r="AK343" s="369"/>
      <c r="AL343" s="369"/>
      <c r="AM343" s="369"/>
      <c r="AN343" s="369"/>
      <c r="AO343" s="369"/>
      <c r="AP343" s="369"/>
      <c r="AQ343" s="369"/>
      <c r="AR343" s="369"/>
      <c r="AS343" s="369"/>
      <c r="AT343" s="369"/>
      <c r="AU343" s="369"/>
    </row>
    <row r="344" spans="1:47" ht="15" customHeight="1">
      <c r="A344" s="622" t="s">
        <v>357</v>
      </c>
      <c r="B344" s="605" t="s">
        <v>135</v>
      </c>
      <c r="C344" s="641"/>
      <c r="D344" s="399"/>
      <c r="E344" s="571"/>
      <c r="F344" s="369"/>
      <c r="G344" s="369"/>
      <c r="H344" s="369"/>
      <c r="I344" s="369"/>
      <c r="J344" s="369"/>
      <c r="K344" s="369"/>
      <c r="L344" s="369"/>
      <c r="M344" s="369"/>
      <c r="N344" s="369"/>
      <c r="O344" s="369"/>
      <c r="P344" s="369"/>
      <c r="Q344" s="369"/>
      <c r="R344" s="369"/>
      <c r="S344" s="369"/>
      <c r="T344" s="369"/>
      <c r="U344" s="369"/>
      <c r="V344" s="369"/>
      <c r="W344" s="369"/>
      <c r="X344" s="369"/>
      <c r="Y344" s="369"/>
      <c r="Z344" s="369"/>
      <c r="AA344" s="369"/>
      <c r="AB344" s="369"/>
      <c r="AC344" s="369"/>
      <c r="AD344" s="369"/>
      <c r="AE344" s="369"/>
      <c r="AF344" s="369"/>
      <c r="AG344" s="369"/>
      <c r="AH344" s="369"/>
      <c r="AI344" s="369"/>
      <c r="AJ344" s="369"/>
      <c r="AK344" s="369"/>
      <c r="AL344" s="369"/>
      <c r="AM344" s="369"/>
      <c r="AN344" s="369"/>
      <c r="AO344" s="369"/>
      <c r="AP344" s="369"/>
      <c r="AQ344" s="369"/>
      <c r="AR344" s="369"/>
      <c r="AS344" s="369"/>
      <c r="AT344" s="369"/>
      <c r="AU344" s="369"/>
    </row>
    <row r="345" spans="1:47" ht="15" customHeight="1">
      <c r="A345" s="402">
        <v>3</v>
      </c>
      <c r="B345" s="403" t="s">
        <v>136</v>
      </c>
      <c r="C345" s="483">
        <f>C346</f>
        <v>25000</v>
      </c>
      <c r="D345" s="405"/>
      <c r="E345" s="406">
        <f>SUM(C345:D345)</f>
        <v>25000</v>
      </c>
      <c r="F345" s="369"/>
      <c r="G345" s="369"/>
      <c r="H345" s="369"/>
      <c r="I345" s="369"/>
      <c r="J345" s="369"/>
      <c r="K345" s="369"/>
      <c r="L345" s="369"/>
      <c r="M345" s="369"/>
      <c r="N345" s="369"/>
      <c r="O345" s="369"/>
      <c r="P345" s="369"/>
      <c r="Q345" s="369"/>
      <c r="R345" s="369"/>
      <c r="S345" s="369"/>
      <c r="T345" s="369"/>
      <c r="U345" s="369"/>
      <c r="V345" s="369"/>
      <c r="W345" s="369"/>
      <c r="X345" s="369"/>
      <c r="Y345" s="369"/>
      <c r="Z345" s="369"/>
      <c r="AA345" s="369"/>
      <c r="AB345" s="369"/>
      <c r="AC345" s="369"/>
      <c r="AD345" s="369"/>
      <c r="AE345" s="369"/>
      <c r="AF345" s="369"/>
      <c r="AG345" s="369"/>
      <c r="AH345" s="369"/>
      <c r="AI345" s="369"/>
      <c r="AJ345" s="369"/>
      <c r="AK345" s="369"/>
      <c r="AL345" s="369"/>
      <c r="AM345" s="369"/>
      <c r="AN345" s="369"/>
      <c r="AO345" s="369"/>
      <c r="AP345" s="369"/>
      <c r="AQ345" s="369"/>
      <c r="AR345" s="369"/>
      <c r="AS345" s="369"/>
      <c r="AT345" s="369"/>
      <c r="AU345" s="369"/>
    </row>
    <row r="346" spans="1:47" ht="12.75" customHeight="1">
      <c r="A346" s="407">
        <v>38</v>
      </c>
      <c r="B346" s="408" t="s">
        <v>102</v>
      </c>
      <c r="C346" s="511">
        <f>C347</f>
        <v>25000</v>
      </c>
      <c r="D346" s="410"/>
      <c r="E346" s="411">
        <f>SUM(C346:D346)</f>
        <v>25000</v>
      </c>
      <c r="F346" s="369"/>
      <c r="G346" s="369"/>
      <c r="H346" s="369"/>
      <c r="I346" s="369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69"/>
      <c r="AA346" s="369"/>
      <c r="AB346" s="369"/>
      <c r="AC346" s="369"/>
      <c r="AD346" s="369"/>
      <c r="AE346" s="369"/>
      <c r="AF346" s="369"/>
      <c r="AG346" s="369"/>
      <c r="AH346" s="369"/>
      <c r="AI346" s="369"/>
      <c r="AJ346" s="369"/>
      <c r="AK346" s="369"/>
      <c r="AL346" s="369"/>
      <c r="AM346" s="369"/>
      <c r="AN346" s="369"/>
      <c r="AO346" s="369"/>
      <c r="AP346" s="369"/>
      <c r="AQ346" s="369"/>
      <c r="AR346" s="369"/>
      <c r="AS346" s="369"/>
      <c r="AT346" s="369"/>
      <c r="AU346" s="369"/>
    </row>
    <row r="347" spans="1:47" ht="12.75" customHeight="1">
      <c r="A347" s="497">
        <v>381</v>
      </c>
      <c r="B347" s="595" t="s">
        <v>144</v>
      </c>
      <c r="C347" s="512">
        <f>C348</f>
        <v>25000</v>
      </c>
      <c r="D347" s="415"/>
      <c r="E347" s="416">
        <f>SUM(C347:D347)</f>
        <v>25000</v>
      </c>
      <c r="F347" s="369"/>
      <c r="G347" s="369"/>
      <c r="H347" s="369"/>
      <c r="I347" s="369"/>
      <c r="J347" s="369"/>
      <c r="K347" s="369"/>
      <c r="L347" s="369"/>
      <c r="M347" s="369"/>
      <c r="N347" s="369"/>
      <c r="O347" s="369"/>
      <c r="P347" s="369"/>
      <c r="Q347" s="369"/>
      <c r="R347" s="369"/>
      <c r="S347" s="369"/>
      <c r="T347" s="369"/>
      <c r="U347" s="369"/>
      <c r="V347" s="369"/>
      <c r="W347" s="369"/>
      <c r="X347" s="369"/>
      <c r="Y347" s="369"/>
      <c r="Z347" s="369"/>
      <c r="AA347" s="369"/>
      <c r="AB347" s="369"/>
      <c r="AC347" s="369"/>
      <c r="AD347" s="369"/>
      <c r="AE347" s="369"/>
      <c r="AF347" s="369"/>
      <c r="AG347" s="369"/>
      <c r="AH347" s="369"/>
      <c r="AI347" s="369"/>
      <c r="AJ347" s="369"/>
      <c r="AK347" s="369"/>
      <c r="AL347" s="369"/>
      <c r="AM347" s="369"/>
      <c r="AN347" s="369"/>
      <c r="AO347" s="369"/>
      <c r="AP347" s="369"/>
      <c r="AQ347" s="369"/>
      <c r="AR347" s="369"/>
      <c r="AS347" s="369"/>
      <c r="AT347" s="369"/>
      <c r="AU347" s="369"/>
    </row>
    <row r="348" spans="1:47" ht="12.75" customHeight="1">
      <c r="A348" s="499">
        <v>381</v>
      </c>
      <c r="B348" s="640" t="s">
        <v>144</v>
      </c>
      <c r="C348" s="515">
        <v>25000</v>
      </c>
      <c r="D348" s="399"/>
      <c r="E348" s="400">
        <f>SUM(C348:D348)</f>
        <v>25000</v>
      </c>
      <c r="F348" s="369"/>
      <c r="G348" s="369"/>
      <c r="H348" s="369"/>
      <c r="I348" s="369"/>
      <c r="J348" s="369"/>
      <c r="K348" s="369"/>
      <c r="L348" s="369"/>
      <c r="M348" s="369"/>
      <c r="N348" s="369"/>
      <c r="O348" s="369"/>
      <c r="P348" s="369"/>
      <c r="Q348" s="369"/>
      <c r="R348" s="369"/>
      <c r="S348" s="369"/>
      <c r="T348" s="369"/>
      <c r="U348" s="369"/>
      <c r="V348" s="369"/>
      <c r="W348" s="369"/>
      <c r="X348" s="369"/>
      <c r="Y348" s="369"/>
      <c r="Z348" s="369"/>
      <c r="AA348" s="369"/>
      <c r="AB348" s="369"/>
      <c r="AC348" s="369"/>
      <c r="AD348" s="369"/>
      <c r="AE348" s="369"/>
      <c r="AF348" s="369"/>
      <c r="AG348" s="369"/>
      <c r="AH348" s="369"/>
      <c r="AI348" s="369"/>
      <c r="AJ348" s="369"/>
      <c r="AK348" s="369"/>
      <c r="AL348" s="369"/>
      <c r="AM348" s="369"/>
      <c r="AN348" s="369"/>
      <c r="AO348" s="369"/>
      <c r="AP348" s="369"/>
      <c r="AQ348" s="369"/>
      <c r="AR348" s="369"/>
      <c r="AS348" s="369"/>
      <c r="AT348" s="369"/>
      <c r="AU348" s="369"/>
    </row>
    <row r="349" spans="1:47" ht="15" customHeight="1">
      <c r="A349" s="619" t="s">
        <v>360</v>
      </c>
      <c r="B349" s="620" t="s">
        <v>361</v>
      </c>
      <c r="C349" s="536">
        <f>C352</f>
        <v>5000</v>
      </c>
      <c r="D349" s="392"/>
      <c r="E349" s="393">
        <f>SUM(C349:D349)</f>
        <v>5000</v>
      </c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369"/>
      <c r="Q349" s="369"/>
      <c r="R349" s="369"/>
      <c r="S349" s="369"/>
      <c r="T349" s="369"/>
      <c r="U349" s="369"/>
      <c r="V349" s="369"/>
      <c r="W349" s="369"/>
      <c r="X349" s="369"/>
      <c r="Y349" s="369"/>
      <c r="Z349" s="369"/>
      <c r="AA349" s="369"/>
      <c r="AB349" s="369"/>
      <c r="AC349" s="369"/>
      <c r="AD349" s="369"/>
      <c r="AE349" s="369"/>
      <c r="AF349" s="369"/>
      <c r="AG349" s="369"/>
      <c r="AH349" s="369"/>
      <c r="AI349" s="369"/>
      <c r="AJ349" s="369"/>
      <c r="AK349" s="369"/>
      <c r="AL349" s="369"/>
      <c r="AM349" s="369"/>
      <c r="AN349" s="369"/>
      <c r="AO349" s="369"/>
      <c r="AP349" s="369"/>
      <c r="AQ349" s="369"/>
      <c r="AR349" s="369"/>
      <c r="AS349" s="369"/>
      <c r="AT349" s="369"/>
      <c r="AU349" s="369"/>
    </row>
    <row r="350" spans="1:47" ht="15" customHeight="1">
      <c r="A350" s="621"/>
      <c r="B350" s="543" t="s">
        <v>356</v>
      </c>
      <c r="C350" s="536"/>
      <c r="D350" s="392"/>
      <c r="E350" s="567"/>
      <c r="F350" s="369"/>
      <c r="G350" s="369"/>
      <c r="H350" s="369"/>
      <c r="I350" s="369"/>
      <c r="J350" s="369"/>
      <c r="K350" s="369"/>
      <c r="L350" s="369"/>
      <c r="M350" s="369"/>
      <c r="N350" s="369"/>
      <c r="O350" s="369"/>
      <c r="P350" s="369"/>
      <c r="Q350" s="369"/>
      <c r="R350" s="369"/>
      <c r="S350" s="369"/>
      <c r="T350" s="369"/>
      <c r="U350" s="369"/>
      <c r="V350" s="369"/>
      <c r="W350" s="369"/>
      <c r="X350" s="369"/>
      <c r="Y350" s="369"/>
      <c r="Z350" s="369"/>
      <c r="AA350" s="369"/>
      <c r="AB350" s="369"/>
      <c r="AC350" s="369"/>
      <c r="AD350" s="369"/>
      <c r="AE350" s="369"/>
      <c r="AF350" s="369"/>
      <c r="AG350" s="369"/>
      <c r="AH350" s="369"/>
      <c r="AI350" s="369"/>
      <c r="AJ350" s="369"/>
      <c r="AK350" s="369"/>
      <c r="AL350" s="369"/>
      <c r="AM350" s="369"/>
      <c r="AN350" s="369"/>
      <c r="AO350" s="369"/>
      <c r="AP350" s="369"/>
      <c r="AQ350" s="369"/>
      <c r="AR350" s="369"/>
      <c r="AS350" s="369"/>
      <c r="AT350" s="369"/>
      <c r="AU350" s="369"/>
    </row>
    <row r="351" spans="1:47" ht="15" customHeight="1">
      <c r="A351" s="622" t="s">
        <v>357</v>
      </c>
      <c r="B351" s="605" t="s">
        <v>135</v>
      </c>
      <c r="C351" s="642"/>
      <c r="D351" s="399"/>
      <c r="E351" s="571"/>
      <c r="F351" s="369"/>
      <c r="G351" s="369"/>
      <c r="H351" s="369"/>
      <c r="I351" s="369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69"/>
      <c r="AA351" s="369"/>
      <c r="AB351" s="369"/>
      <c r="AC351" s="369"/>
      <c r="AD351" s="369"/>
      <c r="AE351" s="369"/>
      <c r="AF351" s="369"/>
      <c r="AG351" s="369"/>
      <c r="AH351" s="369"/>
      <c r="AI351" s="369"/>
      <c r="AJ351" s="369"/>
      <c r="AK351" s="369"/>
      <c r="AL351" s="369"/>
      <c r="AM351" s="369"/>
      <c r="AN351" s="369"/>
      <c r="AO351" s="369"/>
      <c r="AP351" s="369"/>
      <c r="AQ351" s="369"/>
      <c r="AR351" s="369"/>
      <c r="AS351" s="369"/>
      <c r="AT351" s="369"/>
      <c r="AU351" s="369"/>
    </row>
    <row r="352" spans="1:47" ht="15" customHeight="1">
      <c r="A352" s="402">
        <v>3</v>
      </c>
      <c r="B352" s="403" t="s">
        <v>136</v>
      </c>
      <c r="C352" s="483">
        <f>C353</f>
        <v>5000</v>
      </c>
      <c r="D352" s="405"/>
      <c r="E352" s="406">
        <f>SUM(C352:D352)</f>
        <v>5000</v>
      </c>
      <c r="F352" s="369"/>
      <c r="G352" s="369"/>
      <c r="H352" s="369"/>
      <c r="I352" s="369"/>
      <c r="J352" s="369"/>
      <c r="K352" s="369"/>
      <c r="L352" s="369"/>
      <c r="M352" s="369"/>
      <c r="N352" s="369"/>
      <c r="O352" s="369"/>
      <c r="P352" s="369"/>
      <c r="Q352" s="369"/>
      <c r="R352" s="369"/>
      <c r="S352" s="369"/>
      <c r="T352" s="369"/>
      <c r="U352" s="369"/>
      <c r="V352" s="369"/>
      <c r="W352" s="369"/>
      <c r="X352" s="369"/>
      <c r="Y352" s="369"/>
      <c r="Z352" s="369"/>
      <c r="AA352" s="369"/>
      <c r="AB352" s="369"/>
      <c r="AC352" s="369"/>
      <c r="AD352" s="369"/>
      <c r="AE352" s="369"/>
      <c r="AF352" s="369"/>
      <c r="AG352" s="369"/>
      <c r="AH352" s="369"/>
      <c r="AI352" s="369"/>
      <c r="AJ352" s="369"/>
      <c r="AK352" s="369"/>
      <c r="AL352" s="369"/>
      <c r="AM352" s="369"/>
      <c r="AN352" s="369"/>
      <c r="AO352" s="369"/>
      <c r="AP352" s="369"/>
      <c r="AQ352" s="369"/>
      <c r="AR352" s="369"/>
      <c r="AS352" s="369"/>
      <c r="AT352" s="369"/>
      <c r="AU352" s="369"/>
    </row>
    <row r="353" spans="1:47" ht="12.75" customHeight="1">
      <c r="A353" s="407">
        <v>38</v>
      </c>
      <c r="B353" s="408" t="s">
        <v>102</v>
      </c>
      <c r="C353" s="511">
        <f>C354</f>
        <v>5000</v>
      </c>
      <c r="D353" s="410"/>
      <c r="E353" s="411">
        <f>SUM(C353:D353)</f>
        <v>5000</v>
      </c>
      <c r="F353" s="369"/>
      <c r="G353" s="369"/>
      <c r="H353" s="369"/>
      <c r="I353" s="369"/>
      <c r="J353" s="369"/>
      <c r="K353" s="369"/>
      <c r="L353" s="369"/>
      <c r="M353" s="369"/>
      <c r="N353" s="369"/>
      <c r="O353" s="369"/>
      <c r="P353" s="369"/>
      <c r="Q353" s="369"/>
      <c r="R353" s="369"/>
      <c r="S353" s="369"/>
      <c r="T353" s="369"/>
      <c r="U353" s="369"/>
      <c r="V353" s="369"/>
      <c r="W353" s="369"/>
      <c r="X353" s="369"/>
      <c r="Y353" s="369"/>
      <c r="Z353" s="369"/>
      <c r="AA353" s="369"/>
      <c r="AB353" s="369"/>
      <c r="AC353" s="369"/>
      <c r="AD353" s="369"/>
      <c r="AE353" s="369"/>
      <c r="AF353" s="369"/>
      <c r="AG353" s="369"/>
      <c r="AH353" s="369"/>
      <c r="AI353" s="369"/>
      <c r="AJ353" s="369"/>
      <c r="AK353" s="369"/>
      <c r="AL353" s="369"/>
      <c r="AM353" s="369"/>
      <c r="AN353" s="369"/>
      <c r="AO353" s="369"/>
      <c r="AP353" s="369"/>
      <c r="AQ353" s="369"/>
      <c r="AR353" s="369"/>
      <c r="AS353" s="369"/>
      <c r="AT353" s="369"/>
      <c r="AU353" s="369"/>
    </row>
    <row r="354" spans="1:47" ht="12.75" customHeight="1">
      <c r="A354" s="497">
        <v>381</v>
      </c>
      <c r="B354" s="595" t="s">
        <v>144</v>
      </c>
      <c r="C354" s="512">
        <f>C355</f>
        <v>5000</v>
      </c>
      <c r="D354" s="415"/>
      <c r="E354" s="416">
        <f>SUM(C354:D354)</f>
        <v>5000</v>
      </c>
      <c r="F354" s="369"/>
      <c r="G354" s="369"/>
      <c r="H354" s="369"/>
      <c r="I354" s="369"/>
      <c r="J354" s="369"/>
      <c r="K354" s="369"/>
      <c r="L354" s="369"/>
      <c r="M354" s="369"/>
      <c r="N354" s="369"/>
      <c r="O354" s="369"/>
      <c r="P354" s="369"/>
      <c r="Q354" s="369"/>
      <c r="R354" s="369"/>
      <c r="S354" s="369"/>
      <c r="T354" s="369"/>
      <c r="U354" s="369"/>
      <c r="V354" s="369"/>
      <c r="W354" s="369"/>
      <c r="X354" s="369"/>
      <c r="Y354" s="369"/>
      <c r="Z354" s="369"/>
      <c r="AA354" s="369"/>
      <c r="AB354" s="369"/>
      <c r="AC354" s="369"/>
      <c r="AD354" s="369"/>
      <c r="AE354" s="369"/>
      <c r="AF354" s="369"/>
      <c r="AG354" s="369"/>
      <c r="AH354" s="369"/>
      <c r="AI354" s="369"/>
      <c r="AJ354" s="369"/>
      <c r="AK354" s="369"/>
      <c r="AL354" s="369"/>
      <c r="AM354" s="369"/>
      <c r="AN354" s="369"/>
      <c r="AO354" s="369"/>
      <c r="AP354" s="369"/>
      <c r="AQ354" s="369"/>
      <c r="AR354" s="369"/>
      <c r="AS354" s="369"/>
      <c r="AT354" s="369"/>
      <c r="AU354" s="369"/>
    </row>
    <row r="355" spans="1:47" ht="12.75" customHeight="1">
      <c r="A355" s="499">
        <v>381</v>
      </c>
      <c r="B355" s="640" t="s">
        <v>144</v>
      </c>
      <c r="C355" s="515">
        <v>5000</v>
      </c>
      <c r="D355" s="399"/>
      <c r="E355" s="400">
        <f>SUM(C355:D355)</f>
        <v>5000</v>
      </c>
      <c r="F355" s="369"/>
      <c r="G355" s="369"/>
      <c r="H355" s="369"/>
      <c r="I355" s="369"/>
      <c r="J355" s="369"/>
      <c r="K355" s="369"/>
      <c r="L355" s="369"/>
      <c r="M355" s="369"/>
      <c r="N355" s="369"/>
      <c r="O355" s="369"/>
      <c r="P355" s="369"/>
      <c r="Q355" s="369"/>
      <c r="R355" s="369"/>
      <c r="S355" s="369"/>
      <c r="T355" s="369"/>
      <c r="U355" s="369"/>
      <c r="V355" s="369"/>
      <c r="W355" s="369"/>
      <c r="X355" s="369"/>
      <c r="Y355" s="369"/>
      <c r="Z355" s="369"/>
      <c r="AA355" s="369"/>
      <c r="AB355" s="369"/>
      <c r="AC355" s="369"/>
      <c r="AD355" s="369"/>
      <c r="AE355" s="369"/>
      <c r="AF355" s="369"/>
      <c r="AG355" s="369"/>
      <c r="AH355" s="369"/>
      <c r="AI355" s="369"/>
      <c r="AJ355" s="369"/>
      <c r="AK355" s="369"/>
      <c r="AL355" s="369"/>
      <c r="AM355" s="369"/>
      <c r="AN355" s="369"/>
      <c r="AO355" s="369"/>
      <c r="AP355" s="369"/>
      <c r="AQ355" s="369"/>
      <c r="AR355" s="369"/>
      <c r="AS355" s="369"/>
      <c r="AT355" s="369"/>
      <c r="AU355" s="369"/>
    </row>
    <row r="356" spans="1:47" ht="15" customHeight="1">
      <c r="A356" s="619" t="s">
        <v>362</v>
      </c>
      <c r="B356" s="620" t="s">
        <v>363</v>
      </c>
      <c r="C356" s="536">
        <f>C359</f>
        <v>5000</v>
      </c>
      <c r="D356" s="392"/>
      <c r="E356" s="393">
        <f>SUM(C356:D356)</f>
        <v>5000</v>
      </c>
      <c r="F356" s="369"/>
      <c r="G356" s="369"/>
      <c r="H356" s="369"/>
      <c r="I356" s="369"/>
      <c r="J356" s="369"/>
      <c r="K356" s="369"/>
      <c r="L356" s="369"/>
      <c r="M356" s="369"/>
      <c r="N356" s="369"/>
      <c r="O356" s="369"/>
      <c r="P356" s="369"/>
      <c r="Q356" s="369"/>
      <c r="R356" s="369"/>
      <c r="S356" s="369"/>
      <c r="T356" s="369"/>
      <c r="U356" s="369"/>
      <c r="V356" s="369"/>
      <c r="W356" s="369"/>
      <c r="X356" s="369"/>
      <c r="Y356" s="369"/>
      <c r="Z356" s="369"/>
      <c r="AA356" s="369"/>
      <c r="AB356" s="369"/>
      <c r="AC356" s="369"/>
      <c r="AD356" s="369"/>
      <c r="AE356" s="369"/>
      <c r="AF356" s="369"/>
      <c r="AG356" s="369"/>
      <c r="AH356" s="369"/>
      <c r="AI356" s="369"/>
      <c r="AJ356" s="369"/>
      <c r="AK356" s="369"/>
      <c r="AL356" s="369"/>
      <c r="AM356" s="369"/>
      <c r="AN356" s="369"/>
      <c r="AO356" s="369"/>
      <c r="AP356" s="369"/>
      <c r="AQ356" s="369"/>
      <c r="AR356" s="369"/>
      <c r="AS356" s="369"/>
      <c r="AT356" s="369"/>
      <c r="AU356" s="369"/>
    </row>
    <row r="357" spans="1:47" ht="15" customHeight="1">
      <c r="A357" s="621"/>
      <c r="B357" s="543" t="s">
        <v>356</v>
      </c>
      <c r="C357" s="536"/>
      <c r="D357" s="392"/>
      <c r="E357" s="567"/>
      <c r="F357" s="369"/>
      <c r="G357" s="369"/>
      <c r="H357" s="369"/>
      <c r="I357" s="369"/>
      <c r="J357" s="369"/>
      <c r="K357" s="369"/>
      <c r="L357" s="369"/>
      <c r="M357" s="369"/>
      <c r="N357" s="369"/>
      <c r="O357" s="369"/>
      <c r="P357" s="369"/>
      <c r="Q357" s="369"/>
      <c r="R357" s="369"/>
      <c r="S357" s="369"/>
      <c r="T357" s="369"/>
      <c r="U357" s="369"/>
      <c r="V357" s="369"/>
      <c r="W357" s="369"/>
      <c r="X357" s="369"/>
      <c r="Y357" s="369"/>
      <c r="Z357" s="369"/>
      <c r="AA357" s="369"/>
      <c r="AB357" s="369"/>
      <c r="AC357" s="369"/>
      <c r="AD357" s="369"/>
      <c r="AE357" s="369"/>
      <c r="AF357" s="369"/>
      <c r="AG357" s="369"/>
      <c r="AH357" s="369"/>
      <c r="AI357" s="369"/>
      <c r="AJ357" s="369"/>
      <c r="AK357" s="369"/>
      <c r="AL357" s="369"/>
      <c r="AM357" s="369"/>
      <c r="AN357" s="369"/>
      <c r="AO357" s="369"/>
      <c r="AP357" s="369"/>
      <c r="AQ357" s="369"/>
      <c r="AR357" s="369"/>
      <c r="AS357" s="369"/>
      <c r="AT357" s="369"/>
      <c r="AU357" s="369"/>
    </row>
    <row r="358" spans="1:47" ht="15" customHeight="1">
      <c r="A358" s="622" t="s">
        <v>357</v>
      </c>
      <c r="B358" s="605" t="s">
        <v>135</v>
      </c>
      <c r="C358" s="642"/>
      <c r="D358" s="399"/>
      <c r="E358" s="571"/>
      <c r="F358" s="369"/>
      <c r="G358" s="369"/>
      <c r="H358" s="369"/>
      <c r="I358" s="369"/>
      <c r="J358" s="369"/>
      <c r="K358" s="369"/>
      <c r="L358" s="369"/>
      <c r="M358" s="369"/>
      <c r="N358" s="369"/>
      <c r="O358" s="369"/>
      <c r="P358" s="369"/>
      <c r="Q358" s="369"/>
      <c r="R358" s="369"/>
      <c r="S358" s="369"/>
      <c r="T358" s="369"/>
      <c r="U358" s="369"/>
      <c r="V358" s="369"/>
      <c r="W358" s="369"/>
      <c r="X358" s="369"/>
      <c r="Y358" s="369"/>
      <c r="Z358" s="369"/>
      <c r="AA358" s="369"/>
      <c r="AB358" s="369"/>
      <c r="AC358" s="369"/>
      <c r="AD358" s="369"/>
      <c r="AE358" s="369"/>
      <c r="AF358" s="369"/>
      <c r="AG358" s="369"/>
      <c r="AH358" s="369"/>
      <c r="AI358" s="369"/>
      <c r="AJ358" s="369"/>
      <c r="AK358" s="369"/>
      <c r="AL358" s="369"/>
      <c r="AM358" s="369"/>
      <c r="AN358" s="369"/>
      <c r="AO358" s="369"/>
      <c r="AP358" s="369"/>
      <c r="AQ358" s="369"/>
      <c r="AR358" s="369"/>
      <c r="AS358" s="369"/>
      <c r="AT358" s="369"/>
      <c r="AU358" s="369"/>
    </row>
    <row r="359" spans="1:47" ht="15" customHeight="1">
      <c r="A359" s="402">
        <v>3</v>
      </c>
      <c r="B359" s="403" t="s">
        <v>136</v>
      </c>
      <c r="C359" s="483">
        <f>C360</f>
        <v>5000</v>
      </c>
      <c r="D359" s="405"/>
      <c r="E359" s="406">
        <f>SUM(C359:D359)</f>
        <v>5000</v>
      </c>
      <c r="F359" s="369"/>
      <c r="G359" s="369"/>
      <c r="H359" s="369"/>
      <c r="I359" s="369"/>
      <c r="J359" s="369"/>
      <c r="K359" s="369"/>
      <c r="L359" s="369"/>
      <c r="M359" s="369"/>
      <c r="N359" s="369"/>
      <c r="O359" s="369"/>
      <c r="P359" s="369"/>
      <c r="Q359" s="369"/>
      <c r="R359" s="369"/>
      <c r="S359" s="369"/>
      <c r="T359" s="369"/>
      <c r="U359" s="369"/>
      <c r="V359" s="369"/>
      <c r="W359" s="369"/>
      <c r="X359" s="369"/>
      <c r="Y359" s="369"/>
      <c r="Z359" s="369"/>
      <c r="AA359" s="369"/>
      <c r="AB359" s="369"/>
      <c r="AC359" s="369"/>
      <c r="AD359" s="369"/>
      <c r="AE359" s="369"/>
      <c r="AF359" s="369"/>
      <c r="AG359" s="369"/>
      <c r="AH359" s="369"/>
      <c r="AI359" s="369"/>
      <c r="AJ359" s="369"/>
      <c r="AK359" s="369"/>
      <c r="AL359" s="369"/>
      <c r="AM359" s="369"/>
      <c r="AN359" s="369"/>
      <c r="AO359" s="369"/>
      <c r="AP359" s="369"/>
      <c r="AQ359" s="369"/>
      <c r="AR359" s="369"/>
      <c r="AS359" s="369"/>
      <c r="AT359" s="369"/>
      <c r="AU359" s="369"/>
    </row>
    <row r="360" spans="1:47" ht="12.75" customHeight="1">
      <c r="A360" s="407">
        <v>38</v>
      </c>
      <c r="B360" s="408" t="s">
        <v>102</v>
      </c>
      <c r="C360" s="511">
        <f>C361</f>
        <v>5000</v>
      </c>
      <c r="D360" s="410"/>
      <c r="E360" s="411">
        <f>SUM(C360:D360)</f>
        <v>5000</v>
      </c>
      <c r="F360" s="369"/>
      <c r="G360" s="369"/>
      <c r="H360" s="369"/>
      <c r="I360" s="369"/>
      <c r="J360" s="369"/>
      <c r="K360" s="369"/>
      <c r="L360" s="369"/>
      <c r="M360" s="369"/>
      <c r="N360" s="369"/>
      <c r="O360" s="369"/>
      <c r="P360" s="369"/>
      <c r="Q360" s="369"/>
      <c r="R360" s="369"/>
      <c r="S360" s="369"/>
      <c r="T360" s="369"/>
      <c r="U360" s="369"/>
      <c r="V360" s="369"/>
      <c r="W360" s="369"/>
      <c r="X360" s="369"/>
      <c r="Y360" s="369"/>
      <c r="Z360" s="369"/>
      <c r="AA360" s="369"/>
      <c r="AB360" s="369"/>
      <c r="AC360" s="369"/>
      <c r="AD360" s="369"/>
      <c r="AE360" s="369"/>
      <c r="AF360" s="369"/>
      <c r="AG360" s="369"/>
      <c r="AH360" s="369"/>
      <c r="AI360" s="369"/>
      <c r="AJ360" s="369"/>
      <c r="AK360" s="369"/>
      <c r="AL360" s="369"/>
      <c r="AM360" s="369"/>
      <c r="AN360" s="369"/>
      <c r="AO360" s="369"/>
      <c r="AP360" s="369"/>
      <c r="AQ360" s="369"/>
      <c r="AR360" s="369"/>
      <c r="AS360" s="369"/>
      <c r="AT360" s="369"/>
      <c r="AU360" s="369"/>
    </row>
    <row r="361" spans="1:47" ht="12.75" customHeight="1">
      <c r="A361" s="497">
        <v>381</v>
      </c>
      <c r="B361" s="595" t="s">
        <v>144</v>
      </c>
      <c r="C361" s="512">
        <f>C362</f>
        <v>5000</v>
      </c>
      <c r="D361" s="415"/>
      <c r="E361" s="416">
        <f>SUM(C361:D361)</f>
        <v>5000</v>
      </c>
      <c r="F361" s="369"/>
      <c r="G361" s="369"/>
      <c r="H361" s="369"/>
      <c r="I361" s="369"/>
      <c r="J361" s="369"/>
      <c r="K361" s="369"/>
      <c r="L361" s="369"/>
      <c r="M361" s="369"/>
      <c r="N361" s="369"/>
      <c r="O361" s="369"/>
      <c r="P361" s="369"/>
      <c r="Q361" s="369"/>
      <c r="R361" s="369"/>
      <c r="S361" s="369"/>
      <c r="T361" s="369"/>
      <c r="U361" s="369"/>
      <c r="V361" s="369"/>
      <c r="W361" s="369"/>
      <c r="X361" s="369"/>
      <c r="Y361" s="369"/>
      <c r="Z361" s="369"/>
      <c r="AA361" s="369"/>
      <c r="AB361" s="369"/>
      <c r="AC361" s="369"/>
      <c r="AD361" s="369"/>
      <c r="AE361" s="369"/>
      <c r="AF361" s="369"/>
      <c r="AG361" s="369"/>
      <c r="AH361" s="369"/>
      <c r="AI361" s="369"/>
      <c r="AJ361" s="369"/>
      <c r="AK361" s="369"/>
      <c r="AL361" s="369"/>
      <c r="AM361" s="369"/>
      <c r="AN361" s="369"/>
      <c r="AO361" s="369"/>
      <c r="AP361" s="369"/>
      <c r="AQ361" s="369"/>
      <c r="AR361" s="369"/>
      <c r="AS361" s="369"/>
      <c r="AT361" s="369"/>
      <c r="AU361" s="369"/>
    </row>
    <row r="362" spans="1:47" ht="12.75" customHeight="1">
      <c r="A362" s="499">
        <v>381</v>
      </c>
      <c r="B362" s="640" t="s">
        <v>144</v>
      </c>
      <c r="C362" s="515">
        <v>5000</v>
      </c>
      <c r="D362" s="399"/>
      <c r="E362" s="400">
        <f>SUM(C362:D362)</f>
        <v>5000</v>
      </c>
      <c r="F362" s="369"/>
      <c r="G362" s="369"/>
      <c r="H362" s="369"/>
      <c r="I362" s="369"/>
      <c r="J362" s="369"/>
      <c r="K362" s="369"/>
      <c r="L362" s="369"/>
      <c r="M362" s="369"/>
      <c r="N362" s="369"/>
      <c r="O362" s="369"/>
      <c r="P362" s="369"/>
      <c r="Q362" s="369"/>
      <c r="R362" s="369"/>
      <c r="S362" s="369"/>
      <c r="T362" s="369"/>
      <c r="U362" s="369"/>
      <c r="V362" s="369"/>
      <c r="W362" s="369"/>
      <c r="X362" s="369"/>
      <c r="Y362" s="369"/>
      <c r="Z362" s="369"/>
      <c r="AA362" s="369"/>
      <c r="AB362" s="369"/>
      <c r="AC362" s="369"/>
      <c r="AD362" s="369"/>
      <c r="AE362" s="369"/>
      <c r="AF362" s="369"/>
      <c r="AG362" s="369"/>
      <c r="AH362" s="369"/>
      <c r="AI362" s="369"/>
      <c r="AJ362" s="369"/>
      <c r="AK362" s="369"/>
      <c r="AL362" s="369"/>
      <c r="AM362" s="369"/>
      <c r="AN362" s="369"/>
      <c r="AO362" s="369"/>
      <c r="AP362" s="369"/>
      <c r="AQ362" s="369"/>
      <c r="AR362" s="369"/>
      <c r="AS362" s="369"/>
      <c r="AT362" s="369"/>
      <c r="AU362" s="369"/>
    </row>
    <row r="363" spans="1:47" ht="15" customHeight="1">
      <c r="A363" s="636" t="s">
        <v>364</v>
      </c>
      <c r="B363" s="636"/>
      <c r="C363" s="643"/>
      <c r="D363" s="518"/>
      <c r="E363" s="585"/>
      <c r="F363" s="369"/>
      <c r="G363" s="369"/>
      <c r="H363" s="369"/>
      <c r="I363" s="369"/>
      <c r="J363" s="369"/>
      <c r="K363" s="369"/>
      <c r="L363" s="369"/>
      <c r="M363" s="369"/>
      <c r="N363" s="369"/>
      <c r="O363" s="369"/>
      <c r="P363" s="369"/>
      <c r="Q363" s="369"/>
      <c r="R363" s="369"/>
      <c r="S363" s="369"/>
      <c r="T363" s="369"/>
      <c r="U363" s="369"/>
      <c r="V363" s="369"/>
      <c r="W363" s="369"/>
      <c r="X363" s="369"/>
      <c r="Y363" s="369"/>
      <c r="Z363" s="369"/>
      <c r="AA363" s="369"/>
      <c r="AB363" s="369"/>
      <c r="AC363" s="369"/>
      <c r="AD363" s="369"/>
      <c r="AE363" s="369"/>
      <c r="AF363" s="369"/>
      <c r="AG363" s="369"/>
      <c r="AH363" s="369"/>
      <c r="AI363" s="369"/>
      <c r="AJ363" s="369"/>
      <c r="AK363" s="369"/>
      <c r="AL363" s="369"/>
      <c r="AM363" s="369"/>
      <c r="AN363" s="369"/>
      <c r="AO363" s="369"/>
      <c r="AP363" s="369"/>
      <c r="AQ363" s="369"/>
      <c r="AR363" s="369"/>
      <c r="AS363" s="369"/>
      <c r="AT363" s="369"/>
      <c r="AU363" s="369"/>
    </row>
    <row r="364" spans="1:47" ht="19.5" customHeight="1">
      <c r="A364" s="638" t="s">
        <v>365</v>
      </c>
      <c r="B364" s="639"/>
      <c r="C364" s="644">
        <f>C365+C372+C379+C386+C393</f>
        <v>1967000</v>
      </c>
      <c r="D364" s="491"/>
      <c r="E364" s="492">
        <f>SUM(C364:D364)</f>
        <v>1967000</v>
      </c>
      <c r="F364" s="369"/>
      <c r="G364" s="369"/>
      <c r="H364" s="369"/>
      <c r="I364" s="369"/>
      <c r="J364" s="369"/>
      <c r="K364" s="369"/>
      <c r="L364" s="369"/>
      <c r="M364" s="369"/>
      <c r="N364" s="369"/>
      <c r="O364" s="369"/>
      <c r="P364" s="369"/>
      <c r="Q364" s="369"/>
      <c r="R364" s="369"/>
      <c r="S364" s="369"/>
      <c r="T364" s="369"/>
      <c r="U364" s="369"/>
      <c r="V364" s="369"/>
      <c r="W364" s="369"/>
      <c r="X364" s="369"/>
      <c r="Y364" s="369"/>
      <c r="Z364" s="369"/>
      <c r="AA364" s="369"/>
      <c r="AB364" s="369"/>
      <c r="AC364" s="369"/>
      <c r="AD364" s="369"/>
      <c r="AE364" s="369"/>
      <c r="AF364" s="369"/>
      <c r="AG364" s="369"/>
      <c r="AH364" s="369"/>
      <c r="AI364" s="369"/>
      <c r="AJ364" s="369"/>
      <c r="AK364" s="369"/>
      <c r="AL364" s="369"/>
      <c r="AM364" s="369"/>
      <c r="AN364" s="369"/>
      <c r="AO364" s="369"/>
      <c r="AP364" s="369"/>
      <c r="AQ364" s="369"/>
      <c r="AR364" s="369"/>
      <c r="AS364" s="369"/>
      <c r="AT364" s="369"/>
      <c r="AU364" s="369"/>
    </row>
    <row r="365" spans="1:47" ht="24" customHeight="1">
      <c r="A365" s="645" t="s">
        <v>366</v>
      </c>
      <c r="B365" s="646" t="s">
        <v>367</v>
      </c>
      <c r="C365" s="647">
        <f>C368</f>
        <v>20000</v>
      </c>
      <c r="D365" s="392"/>
      <c r="E365" s="393">
        <f>SUM(C365:D365)</f>
        <v>20000</v>
      </c>
      <c r="F365" s="369"/>
      <c r="G365" s="369"/>
      <c r="H365" s="369"/>
      <c r="I365" s="369"/>
      <c r="J365" s="369"/>
      <c r="K365" s="369"/>
      <c r="L365" s="369"/>
      <c r="M365" s="369"/>
      <c r="N365" s="369"/>
      <c r="O365" s="369"/>
      <c r="P365" s="369"/>
      <c r="Q365" s="369"/>
      <c r="R365" s="369"/>
      <c r="S365" s="369"/>
      <c r="T365" s="369"/>
      <c r="U365" s="369"/>
      <c r="V365" s="369"/>
      <c r="W365" s="369"/>
      <c r="X365" s="369"/>
      <c r="Y365" s="369"/>
      <c r="Z365" s="369"/>
      <c r="AA365" s="369"/>
      <c r="AB365" s="369"/>
      <c r="AC365" s="369"/>
      <c r="AD365" s="369"/>
      <c r="AE365" s="369"/>
      <c r="AF365" s="369"/>
      <c r="AG365" s="369"/>
      <c r="AH365" s="369"/>
      <c r="AI365" s="369"/>
      <c r="AJ365" s="369"/>
      <c r="AK365" s="369"/>
      <c r="AL365" s="369"/>
      <c r="AM365" s="369"/>
      <c r="AN365" s="369"/>
      <c r="AO365" s="369"/>
      <c r="AP365" s="369"/>
      <c r="AQ365" s="369"/>
      <c r="AR365" s="369"/>
      <c r="AS365" s="369"/>
      <c r="AT365" s="369"/>
      <c r="AU365" s="369"/>
    </row>
    <row r="366" spans="1:47" ht="15" customHeight="1">
      <c r="A366" s="648"/>
      <c r="B366" s="646" t="s">
        <v>368</v>
      </c>
      <c r="C366" s="647"/>
      <c r="D366" s="392"/>
      <c r="E366" s="567"/>
      <c r="F366" s="369"/>
      <c r="G366" s="369"/>
      <c r="H366" s="369"/>
      <c r="I366" s="369"/>
      <c r="J366" s="369"/>
      <c r="K366" s="369"/>
      <c r="L366" s="369"/>
      <c r="M366" s="369"/>
      <c r="N366" s="369"/>
      <c r="O366" s="369"/>
      <c r="P366" s="369"/>
      <c r="Q366" s="369"/>
      <c r="R366" s="369"/>
      <c r="S366" s="369"/>
      <c r="T366" s="369"/>
      <c r="U366" s="369"/>
      <c r="V366" s="369"/>
      <c r="W366" s="369"/>
      <c r="X366" s="369"/>
      <c r="Y366" s="369"/>
      <c r="Z366" s="369"/>
      <c r="AA366" s="369"/>
      <c r="AB366" s="369"/>
      <c r="AC366" s="369"/>
      <c r="AD366" s="369"/>
      <c r="AE366" s="369"/>
      <c r="AF366" s="369"/>
      <c r="AG366" s="369"/>
      <c r="AH366" s="369"/>
      <c r="AI366" s="369"/>
      <c r="AJ366" s="369"/>
      <c r="AK366" s="369"/>
      <c r="AL366" s="369"/>
      <c r="AM366" s="369"/>
      <c r="AN366" s="369"/>
      <c r="AO366" s="369"/>
      <c r="AP366" s="369"/>
      <c r="AQ366" s="369"/>
      <c r="AR366" s="369"/>
      <c r="AS366" s="369"/>
      <c r="AT366" s="369"/>
      <c r="AU366" s="369"/>
    </row>
    <row r="367" spans="1:47" ht="15" customHeight="1">
      <c r="A367" s="649" t="s">
        <v>357</v>
      </c>
      <c r="B367" s="650" t="s">
        <v>135</v>
      </c>
      <c r="C367" s="651"/>
      <c r="D367" s="399"/>
      <c r="E367" s="571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369"/>
      <c r="AB367" s="369"/>
      <c r="AC367" s="369"/>
      <c r="AD367" s="369"/>
      <c r="AE367" s="369"/>
      <c r="AF367" s="369"/>
      <c r="AG367" s="369"/>
      <c r="AH367" s="369"/>
      <c r="AI367" s="369"/>
      <c r="AJ367" s="369"/>
      <c r="AK367" s="369"/>
      <c r="AL367" s="369"/>
      <c r="AM367" s="369"/>
      <c r="AN367" s="369"/>
      <c r="AO367" s="369"/>
      <c r="AP367" s="369"/>
      <c r="AQ367" s="369"/>
      <c r="AR367" s="369"/>
      <c r="AS367" s="369"/>
      <c r="AT367" s="369"/>
      <c r="AU367" s="369"/>
    </row>
    <row r="368" spans="1:47" ht="15" customHeight="1">
      <c r="A368" s="402">
        <v>3</v>
      </c>
      <c r="B368" s="403" t="s">
        <v>136</v>
      </c>
      <c r="C368" s="404">
        <f>C369</f>
        <v>20000</v>
      </c>
      <c r="D368" s="405"/>
      <c r="E368" s="406">
        <f>SUM(C368:D368)</f>
        <v>20000</v>
      </c>
      <c r="F368" s="369"/>
      <c r="G368" s="369"/>
      <c r="H368" s="369"/>
      <c r="I368" s="369"/>
      <c r="J368" s="369"/>
      <c r="K368" s="369"/>
      <c r="L368" s="369"/>
      <c r="M368" s="369"/>
      <c r="N368" s="369"/>
      <c r="O368" s="369"/>
      <c r="P368" s="369"/>
      <c r="Q368" s="369"/>
      <c r="R368" s="369"/>
      <c r="S368" s="369"/>
      <c r="T368" s="369"/>
      <c r="U368" s="369"/>
      <c r="V368" s="369"/>
      <c r="W368" s="369"/>
      <c r="X368" s="369"/>
      <c r="Y368" s="369"/>
      <c r="Z368" s="369"/>
      <c r="AA368" s="369"/>
      <c r="AB368" s="369"/>
      <c r="AC368" s="369"/>
      <c r="AD368" s="369"/>
      <c r="AE368" s="369"/>
      <c r="AF368" s="369"/>
      <c r="AG368" s="369"/>
      <c r="AH368" s="369"/>
      <c r="AI368" s="369"/>
      <c r="AJ368" s="369"/>
      <c r="AK368" s="369"/>
      <c r="AL368" s="369"/>
      <c r="AM368" s="369"/>
      <c r="AN368" s="369"/>
      <c r="AO368" s="369"/>
      <c r="AP368" s="369"/>
      <c r="AQ368" s="369"/>
      <c r="AR368" s="369"/>
      <c r="AS368" s="369"/>
      <c r="AT368" s="369"/>
      <c r="AU368" s="369"/>
    </row>
    <row r="369" spans="1:47" ht="12.75" customHeight="1">
      <c r="A369" s="407">
        <v>32</v>
      </c>
      <c r="B369" s="408" t="s">
        <v>85</v>
      </c>
      <c r="C369" s="409">
        <f>C370</f>
        <v>20000</v>
      </c>
      <c r="D369" s="410"/>
      <c r="E369" s="411">
        <f>SUM(C369:D369)</f>
        <v>20000</v>
      </c>
      <c r="F369" s="369"/>
      <c r="G369" s="369"/>
      <c r="H369" s="369"/>
      <c r="I369" s="369"/>
      <c r="J369" s="369"/>
      <c r="K369" s="369"/>
      <c r="L369" s="369"/>
      <c r="M369" s="369"/>
      <c r="N369" s="369"/>
      <c r="O369" s="369"/>
      <c r="P369" s="369"/>
      <c r="Q369" s="369"/>
      <c r="R369" s="369"/>
      <c r="S369" s="369"/>
      <c r="T369" s="369"/>
      <c r="U369" s="369"/>
      <c r="V369" s="369"/>
      <c r="W369" s="369"/>
      <c r="X369" s="369"/>
      <c r="Y369" s="369"/>
      <c r="Z369" s="369"/>
      <c r="AA369" s="369"/>
      <c r="AB369" s="369"/>
      <c r="AC369" s="369"/>
      <c r="AD369" s="369"/>
      <c r="AE369" s="369"/>
      <c r="AF369" s="369"/>
      <c r="AG369" s="369"/>
      <c r="AH369" s="369"/>
      <c r="AI369" s="369"/>
      <c r="AJ369" s="369"/>
      <c r="AK369" s="369"/>
      <c r="AL369" s="369"/>
      <c r="AM369" s="369"/>
      <c r="AN369" s="369"/>
      <c r="AO369" s="369"/>
      <c r="AP369" s="369"/>
      <c r="AQ369" s="369"/>
      <c r="AR369" s="369"/>
      <c r="AS369" s="369"/>
      <c r="AT369" s="369"/>
      <c r="AU369" s="369"/>
    </row>
    <row r="370" spans="1:47" ht="12.75" customHeight="1">
      <c r="A370" s="486">
        <v>323</v>
      </c>
      <c r="B370" s="436" t="s">
        <v>88</v>
      </c>
      <c r="C370" s="487">
        <f>C371</f>
        <v>20000</v>
      </c>
      <c r="D370" s="415"/>
      <c r="E370" s="416">
        <f>SUM(C370:D370)</f>
        <v>20000</v>
      </c>
      <c r="F370" s="369"/>
      <c r="G370" s="369"/>
      <c r="H370" s="369"/>
      <c r="I370" s="369"/>
      <c r="J370" s="369"/>
      <c r="K370" s="369"/>
      <c r="L370" s="369"/>
      <c r="M370" s="369"/>
      <c r="N370" s="369"/>
      <c r="O370" s="369"/>
      <c r="P370" s="369"/>
      <c r="Q370" s="369"/>
      <c r="R370" s="369"/>
      <c r="S370" s="369"/>
      <c r="T370" s="369"/>
      <c r="U370" s="369"/>
      <c r="V370" s="369"/>
      <c r="W370" s="369"/>
      <c r="X370" s="369"/>
      <c r="Y370" s="369"/>
      <c r="Z370" s="369"/>
      <c r="AA370" s="369"/>
      <c r="AB370" s="369"/>
      <c r="AC370" s="369"/>
      <c r="AD370" s="369"/>
      <c r="AE370" s="369"/>
      <c r="AF370" s="369"/>
      <c r="AG370" s="369"/>
      <c r="AH370" s="369"/>
      <c r="AI370" s="369"/>
      <c r="AJ370" s="369"/>
      <c r="AK370" s="369"/>
      <c r="AL370" s="369"/>
      <c r="AM370" s="369"/>
      <c r="AN370" s="369"/>
      <c r="AO370" s="369"/>
      <c r="AP370" s="369"/>
      <c r="AQ370" s="369"/>
      <c r="AR370" s="369"/>
      <c r="AS370" s="369"/>
      <c r="AT370" s="369"/>
      <c r="AU370" s="369"/>
    </row>
    <row r="371" spans="1:47" ht="12.75" customHeight="1">
      <c r="A371" s="396">
        <v>323</v>
      </c>
      <c r="B371" s="397" t="s">
        <v>88</v>
      </c>
      <c r="C371" s="501">
        <v>20000</v>
      </c>
      <c r="D371" s="399"/>
      <c r="E371" s="400">
        <f>SUM(C371:D371)</f>
        <v>20000</v>
      </c>
      <c r="F371" s="369"/>
      <c r="G371" s="369"/>
      <c r="H371" s="369"/>
      <c r="I371" s="369"/>
      <c r="J371" s="369"/>
      <c r="K371" s="369"/>
      <c r="L371" s="369"/>
      <c r="M371" s="369"/>
      <c r="N371" s="369"/>
      <c r="O371" s="369"/>
      <c r="P371" s="369"/>
      <c r="Q371" s="369"/>
      <c r="R371" s="369"/>
      <c r="S371" s="369"/>
      <c r="T371" s="369"/>
      <c r="U371" s="369"/>
      <c r="V371" s="369"/>
      <c r="W371" s="369"/>
      <c r="X371" s="369"/>
      <c r="Y371" s="369"/>
      <c r="Z371" s="369"/>
      <c r="AA371" s="369"/>
      <c r="AB371" s="369"/>
      <c r="AC371" s="369"/>
      <c r="AD371" s="369"/>
      <c r="AE371" s="369"/>
      <c r="AF371" s="369"/>
      <c r="AG371" s="369"/>
      <c r="AH371" s="369"/>
      <c r="AI371" s="369"/>
      <c r="AJ371" s="369"/>
      <c r="AK371" s="369"/>
      <c r="AL371" s="369"/>
      <c r="AM371" s="369"/>
      <c r="AN371" s="369"/>
      <c r="AO371" s="369"/>
      <c r="AP371" s="369"/>
      <c r="AQ371" s="369"/>
      <c r="AR371" s="369"/>
      <c r="AS371" s="369"/>
      <c r="AT371" s="369"/>
      <c r="AU371" s="369"/>
    </row>
    <row r="372" spans="1:47" ht="15" customHeight="1">
      <c r="A372" s="645" t="s">
        <v>369</v>
      </c>
      <c r="B372" s="652" t="s">
        <v>370</v>
      </c>
      <c r="C372" s="647">
        <f>C375</f>
        <v>15000</v>
      </c>
      <c r="D372" s="392"/>
      <c r="E372" s="393">
        <f>SUM(C372:D372)</f>
        <v>15000</v>
      </c>
      <c r="F372" s="369"/>
      <c r="G372" s="369"/>
      <c r="H372" s="369"/>
      <c r="I372" s="369"/>
      <c r="J372" s="369"/>
      <c r="K372" s="369"/>
      <c r="L372" s="369"/>
      <c r="M372" s="369"/>
      <c r="N372" s="369"/>
      <c r="O372" s="369"/>
      <c r="P372" s="369"/>
      <c r="Q372" s="369"/>
      <c r="R372" s="369"/>
      <c r="S372" s="369"/>
      <c r="T372" s="369"/>
      <c r="U372" s="369"/>
      <c r="V372" s="369"/>
      <c r="W372" s="369"/>
      <c r="X372" s="369"/>
      <c r="Y372" s="369"/>
      <c r="Z372" s="369"/>
      <c r="AA372" s="369"/>
      <c r="AB372" s="369"/>
      <c r="AC372" s="369"/>
      <c r="AD372" s="369"/>
      <c r="AE372" s="369"/>
      <c r="AF372" s="369"/>
      <c r="AG372" s="369"/>
      <c r="AH372" s="369"/>
      <c r="AI372" s="369"/>
      <c r="AJ372" s="369"/>
      <c r="AK372" s="369"/>
      <c r="AL372" s="369"/>
      <c r="AM372" s="369"/>
      <c r="AN372" s="369"/>
      <c r="AO372" s="369"/>
      <c r="AP372" s="369"/>
      <c r="AQ372" s="369"/>
      <c r="AR372" s="369"/>
      <c r="AS372" s="369"/>
      <c r="AT372" s="369"/>
      <c r="AU372" s="369"/>
    </row>
    <row r="373" spans="1:47" ht="15" customHeight="1">
      <c r="A373" s="648"/>
      <c r="B373" s="646" t="s">
        <v>368</v>
      </c>
      <c r="C373" s="647"/>
      <c r="D373" s="392"/>
      <c r="E373" s="567"/>
      <c r="F373" s="369"/>
      <c r="G373" s="369"/>
      <c r="H373" s="369"/>
      <c r="I373" s="369"/>
      <c r="J373" s="369"/>
      <c r="K373" s="369"/>
      <c r="L373" s="369"/>
      <c r="M373" s="369"/>
      <c r="N373" s="369"/>
      <c r="O373" s="369"/>
      <c r="P373" s="369"/>
      <c r="Q373" s="369"/>
      <c r="R373" s="369"/>
      <c r="S373" s="369"/>
      <c r="T373" s="369"/>
      <c r="U373" s="369"/>
      <c r="V373" s="369"/>
      <c r="W373" s="369"/>
      <c r="X373" s="369"/>
      <c r="Y373" s="369"/>
      <c r="Z373" s="369"/>
      <c r="AA373" s="369"/>
      <c r="AB373" s="369"/>
      <c r="AC373" s="369"/>
      <c r="AD373" s="369"/>
      <c r="AE373" s="369"/>
      <c r="AF373" s="369"/>
      <c r="AG373" s="369"/>
      <c r="AH373" s="369"/>
      <c r="AI373" s="369"/>
      <c r="AJ373" s="369"/>
      <c r="AK373" s="369"/>
      <c r="AL373" s="369"/>
      <c r="AM373" s="369"/>
      <c r="AN373" s="369"/>
      <c r="AO373" s="369"/>
      <c r="AP373" s="369"/>
      <c r="AQ373" s="369"/>
      <c r="AR373" s="369"/>
      <c r="AS373" s="369"/>
      <c r="AT373" s="369"/>
      <c r="AU373" s="369"/>
    </row>
    <row r="374" spans="1:47" ht="15" customHeight="1">
      <c r="A374" s="649" t="s">
        <v>357</v>
      </c>
      <c r="B374" s="653" t="s">
        <v>135</v>
      </c>
      <c r="C374" s="654"/>
      <c r="D374" s="399"/>
      <c r="E374" s="571"/>
      <c r="F374" s="369"/>
      <c r="G374" s="369"/>
      <c r="H374" s="369"/>
      <c r="I374" s="369"/>
      <c r="J374" s="369"/>
      <c r="K374" s="369"/>
      <c r="L374" s="369"/>
      <c r="M374" s="369"/>
      <c r="N374" s="369"/>
      <c r="O374" s="369"/>
      <c r="P374" s="369"/>
      <c r="Q374" s="369"/>
      <c r="R374" s="369"/>
      <c r="S374" s="369"/>
      <c r="T374" s="369"/>
      <c r="U374" s="369"/>
      <c r="V374" s="369"/>
      <c r="W374" s="369"/>
      <c r="X374" s="369"/>
      <c r="Y374" s="369"/>
      <c r="Z374" s="369"/>
      <c r="AA374" s="369"/>
      <c r="AB374" s="369"/>
      <c r="AC374" s="369"/>
      <c r="AD374" s="369"/>
      <c r="AE374" s="369"/>
      <c r="AF374" s="369"/>
      <c r="AG374" s="369"/>
      <c r="AH374" s="369"/>
      <c r="AI374" s="369"/>
      <c r="AJ374" s="369"/>
      <c r="AK374" s="369"/>
      <c r="AL374" s="369"/>
      <c r="AM374" s="369"/>
      <c r="AN374" s="369"/>
      <c r="AO374" s="369"/>
      <c r="AP374" s="369"/>
      <c r="AQ374" s="369"/>
      <c r="AR374" s="369"/>
      <c r="AS374" s="369"/>
      <c r="AT374" s="369"/>
      <c r="AU374" s="369"/>
    </row>
    <row r="375" spans="1:47" ht="15" customHeight="1">
      <c r="A375" s="402">
        <v>3</v>
      </c>
      <c r="B375" s="403" t="s">
        <v>136</v>
      </c>
      <c r="C375" s="404">
        <f>C376</f>
        <v>15000</v>
      </c>
      <c r="D375" s="405"/>
      <c r="E375" s="406">
        <f>SUM(C375:D375)</f>
        <v>15000</v>
      </c>
      <c r="F375" s="369"/>
      <c r="G375" s="369"/>
      <c r="H375" s="369"/>
      <c r="I375" s="369"/>
      <c r="J375" s="369"/>
      <c r="K375" s="369"/>
      <c r="L375" s="369"/>
      <c r="M375" s="369"/>
      <c r="N375" s="369"/>
      <c r="O375" s="369"/>
      <c r="P375" s="369"/>
      <c r="Q375" s="369"/>
      <c r="R375" s="369"/>
      <c r="S375" s="369"/>
      <c r="T375" s="369"/>
      <c r="U375" s="369"/>
      <c r="V375" s="369"/>
      <c r="W375" s="369"/>
      <c r="X375" s="369"/>
      <c r="Y375" s="369"/>
      <c r="Z375" s="369"/>
      <c r="AA375" s="369"/>
      <c r="AB375" s="369"/>
      <c r="AC375" s="369"/>
      <c r="AD375" s="369"/>
      <c r="AE375" s="369"/>
      <c r="AF375" s="369"/>
      <c r="AG375" s="369"/>
      <c r="AH375" s="369"/>
      <c r="AI375" s="369"/>
      <c r="AJ375" s="369"/>
      <c r="AK375" s="369"/>
      <c r="AL375" s="369"/>
      <c r="AM375" s="369"/>
      <c r="AN375" s="369"/>
      <c r="AO375" s="369"/>
      <c r="AP375" s="369"/>
      <c r="AQ375" s="369"/>
      <c r="AR375" s="369"/>
      <c r="AS375" s="369"/>
      <c r="AT375" s="369"/>
      <c r="AU375" s="369"/>
    </row>
    <row r="376" spans="1:47" ht="12.75" customHeight="1">
      <c r="A376" s="407">
        <v>32</v>
      </c>
      <c r="B376" s="408" t="s">
        <v>85</v>
      </c>
      <c r="C376" s="409">
        <f>C377</f>
        <v>15000</v>
      </c>
      <c r="D376" s="410"/>
      <c r="E376" s="411">
        <f>SUM(C376:D376)</f>
        <v>15000</v>
      </c>
      <c r="F376" s="369"/>
      <c r="G376" s="369"/>
      <c r="H376" s="369"/>
      <c r="I376" s="369"/>
      <c r="J376" s="369"/>
      <c r="K376" s="369"/>
      <c r="L376" s="369"/>
      <c r="M376" s="369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369"/>
      <c r="AA376" s="369"/>
      <c r="AB376" s="369"/>
      <c r="AC376" s="369"/>
      <c r="AD376" s="369"/>
      <c r="AE376" s="369"/>
      <c r="AF376" s="369"/>
      <c r="AG376" s="369"/>
      <c r="AH376" s="369"/>
      <c r="AI376" s="369"/>
      <c r="AJ376" s="369"/>
      <c r="AK376" s="369"/>
      <c r="AL376" s="369"/>
      <c r="AM376" s="369"/>
      <c r="AN376" s="369"/>
      <c r="AO376" s="369"/>
      <c r="AP376" s="369"/>
      <c r="AQ376" s="369"/>
      <c r="AR376" s="369"/>
      <c r="AS376" s="369"/>
      <c r="AT376" s="369"/>
      <c r="AU376" s="369"/>
    </row>
    <row r="377" spans="1:47" ht="12.75" customHeight="1">
      <c r="A377" s="486">
        <v>323</v>
      </c>
      <c r="B377" s="436" t="s">
        <v>88</v>
      </c>
      <c r="C377" s="487">
        <f>C378</f>
        <v>15000</v>
      </c>
      <c r="D377" s="415"/>
      <c r="E377" s="416">
        <f>SUM(C377:D377)</f>
        <v>15000</v>
      </c>
      <c r="F377" s="369"/>
      <c r="G377" s="369"/>
      <c r="H377" s="369"/>
      <c r="I377" s="369"/>
      <c r="J377" s="369"/>
      <c r="K377" s="369"/>
      <c r="L377" s="369"/>
      <c r="M377" s="369"/>
      <c r="N377" s="369"/>
      <c r="O377" s="369"/>
      <c r="P377" s="369"/>
      <c r="Q377" s="369"/>
      <c r="R377" s="369"/>
      <c r="S377" s="369"/>
      <c r="T377" s="369"/>
      <c r="U377" s="369"/>
      <c r="V377" s="369"/>
      <c r="W377" s="369"/>
      <c r="X377" s="369"/>
      <c r="Y377" s="369"/>
      <c r="Z377" s="369"/>
      <c r="AA377" s="369"/>
      <c r="AB377" s="369"/>
      <c r="AC377" s="369"/>
      <c r="AD377" s="369"/>
      <c r="AE377" s="369"/>
      <c r="AF377" s="369"/>
      <c r="AG377" s="369"/>
      <c r="AH377" s="369"/>
      <c r="AI377" s="369"/>
      <c r="AJ377" s="369"/>
      <c r="AK377" s="369"/>
      <c r="AL377" s="369"/>
      <c r="AM377" s="369"/>
      <c r="AN377" s="369"/>
      <c r="AO377" s="369"/>
      <c r="AP377" s="369"/>
      <c r="AQ377" s="369"/>
      <c r="AR377" s="369"/>
      <c r="AS377" s="369"/>
      <c r="AT377" s="369"/>
      <c r="AU377" s="369"/>
    </row>
    <row r="378" spans="1:47" ht="12.75" customHeight="1">
      <c r="A378" s="396">
        <v>323</v>
      </c>
      <c r="B378" s="397" t="s">
        <v>88</v>
      </c>
      <c r="C378" s="501">
        <v>15000</v>
      </c>
      <c r="D378" s="399"/>
      <c r="E378" s="400">
        <f>SUM(C378:D378)</f>
        <v>15000</v>
      </c>
      <c r="F378" s="369"/>
      <c r="G378" s="369"/>
      <c r="H378" s="369"/>
      <c r="I378" s="369"/>
      <c r="J378" s="369"/>
      <c r="K378" s="369"/>
      <c r="L378" s="369"/>
      <c r="M378" s="369"/>
      <c r="N378" s="369"/>
      <c r="O378" s="369"/>
      <c r="P378" s="369"/>
      <c r="Q378" s="369"/>
      <c r="R378" s="369"/>
      <c r="S378" s="369"/>
      <c r="T378" s="369"/>
      <c r="U378" s="369"/>
      <c r="V378" s="369"/>
      <c r="W378" s="369"/>
      <c r="X378" s="369"/>
      <c r="Y378" s="369"/>
      <c r="Z378" s="369"/>
      <c r="AA378" s="369"/>
      <c r="AB378" s="369"/>
      <c r="AC378" s="369"/>
      <c r="AD378" s="369"/>
      <c r="AE378" s="369"/>
      <c r="AF378" s="369"/>
      <c r="AG378" s="369"/>
      <c r="AH378" s="369"/>
      <c r="AI378" s="369"/>
      <c r="AJ378" s="369"/>
      <c r="AK378" s="369"/>
      <c r="AL378" s="369"/>
      <c r="AM378" s="369"/>
      <c r="AN378" s="369"/>
      <c r="AO378" s="369"/>
      <c r="AP378" s="369"/>
      <c r="AQ378" s="369"/>
      <c r="AR378" s="369"/>
      <c r="AS378" s="369"/>
      <c r="AT378" s="369"/>
      <c r="AU378" s="369"/>
    </row>
    <row r="379" spans="1:47" ht="15" customHeight="1">
      <c r="A379" s="645" t="s">
        <v>371</v>
      </c>
      <c r="B379" s="652" t="s">
        <v>372</v>
      </c>
      <c r="C379" s="647">
        <f>C382</f>
        <v>20000</v>
      </c>
      <c r="D379" s="392"/>
      <c r="E379" s="393">
        <f>SUM(C379:D379)</f>
        <v>20000</v>
      </c>
      <c r="F379" s="369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  <c r="R379" s="369"/>
      <c r="S379" s="369"/>
      <c r="T379" s="369"/>
      <c r="U379" s="369"/>
      <c r="V379" s="369"/>
      <c r="W379" s="369"/>
      <c r="X379" s="369"/>
      <c r="Y379" s="369"/>
      <c r="Z379" s="369"/>
      <c r="AA379" s="369"/>
      <c r="AB379" s="369"/>
      <c r="AC379" s="369"/>
      <c r="AD379" s="369"/>
      <c r="AE379" s="369"/>
      <c r="AF379" s="369"/>
      <c r="AG379" s="369"/>
      <c r="AH379" s="369"/>
      <c r="AI379" s="369"/>
      <c r="AJ379" s="369"/>
      <c r="AK379" s="369"/>
      <c r="AL379" s="369"/>
      <c r="AM379" s="369"/>
      <c r="AN379" s="369"/>
      <c r="AO379" s="369"/>
      <c r="AP379" s="369"/>
      <c r="AQ379" s="369"/>
      <c r="AR379" s="369"/>
      <c r="AS379" s="369"/>
      <c r="AT379" s="369"/>
      <c r="AU379" s="369"/>
    </row>
    <row r="380" spans="1:47" ht="15" customHeight="1">
      <c r="A380" s="648"/>
      <c r="B380" s="646" t="s">
        <v>368</v>
      </c>
      <c r="C380" s="647"/>
      <c r="D380" s="392"/>
      <c r="E380" s="567"/>
      <c r="F380" s="369"/>
      <c r="G380" s="369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  <c r="R380" s="369"/>
      <c r="S380" s="369"/>
      <c r="T380" s="369"/>
      <c r="U380" s="369"/>
      <c r="V380" s="369"/>
      <c r="W380" s="369"/>
      <c r="X380" s="369"/>
      <c r="Y380" s="369"/>
      <c r="Z380" s="369"/>
      <c r="AA380" s="369"/>
      <c r="AB380" s="369"/>
      <c r="AC380" s="369"/>
      <c r="AD380" s="369"/>
      <c r="AE380" s="369"/>
      <c r="AF380" s="369"/>
      <c r="AG380" s="369"/>
      <c r="AH380" s="369"/>
      <c r="AI380" s="369"/>
      <c r="AJ380" s="369"/>
      <c r="AK380" s="369"/>
      <c r="AL380" s="369"/>
      <c r="AM380" s="369"/>
      <c r="AN380" s="369"/>
      <c r="AO380" s="369"/>
      <c r="AP380" s="369"/>
      <c r="AQ380" s="369"/>
      <c r="AR380" s="369"/>
      <c r="AS380" s="369"/>
      <c r="AT380" s="369"/>
      <c r="AU380" s="369"/>
    </row>
    <row r="381" spans="1:47" ht="15" customHeight="1">
      <c r="A381" s="649" t="s">
        <v>357</v>
      </c>
      <c r="B381" s="650" t="s">
        <v>135</v>
      </c>
      <c r="C381" s="651"/>
      <c r="D381" s="399"/>
      <c r="E381" s="571"/>
      <c r="F381" s="369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  <c r="R381" s="369"/>
      <c r="S381" s="369"/>
      <c r="T381" s="369"/>
      <c r="U381" s="369"/>
      <c r="V381" s="369"/>
      <c r="W381" s="369"/>
      <c r="X381" s="369"/>
      <c r="Y381" s="369"/>
      <c r="Z381" s="369"/>
      <c r="AA381" s="369"/>
      <c r="AB381" s="369"/>
      <c r="AC381" s="369"/>
      <c r="AD381" s="369"/>
      <c r="AE381" s="369"/>
      <c r="AF381" s="369"/>
      <c r="AG381" s="369"/>
      <c r="AH381" s="369"/>
      <c r="AI381" s="369"/>
      <c r="AJ381" s="369"/>
      <c r="AK381" s="369"/>
      <c r="AL381" s="369"/>
      <c r="AM381" s="369"/>
      <c r="AN381" s="369"/>
      <c r="AO381" s="369"/>
      <c r="AP381" s="369"/>
      <c r="AQ381" s="369"/>
      <c r="AR381" s="369"/>
      <c r="AS381" s="369"/>
      <c r="AT381" s="369"/>
      <c r="AU381" s="369"/>
    </row>
    <row r="382" spans="1:47" ht="15" customHeight="1">
      <c r="A382" s="402">
        <v>3</v>
      </c>
      <c r="B382" s="403" t="s">
        <v>136</v>
      </c>
      <c r="C382" s="404">
        <f>C383</f>
        <v>20000</v>
      </c>
      <c r="D382" s="405"/>
      <c r="E382" s="406">
        <f>SUM(C382:D382)</f>
        <v>20000</v>
      </c>
      <c r="F382" s="369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  <c r="R382" s="369"/>
      <c r="S382" s="369"/>
      <c r="T382" s="369"/>
      <c r="U382" s="369"/>
      <c r="V382" s="369"/>
      <c r="W382" s="369"/>
      <c r="X382" s="369"/>
      <c r="Y382" s="369"/>
      <c r="Z382" s="369"/>
      <c r="AA382" s="369"/>
      <c r="AB382" s="369"/>
      <c r="AC382" s="369"/>
      <c r="AD382" s="369"/>
      <c r="AE382" s="369"/>
      <c r="AF382" s="369"/>
      <c r="AG382" s="369"/>
      <c r="AH382" s="369"/>
      <c r="AI382" s="369"/>
      <c r="AJ382" s="369"/>
      <c r="AK382" s="369"/>
      <c r="AL382" s="369"/>
      <c r="AM382" s="369"/>
      <c r="AN382" s="369"/>
      <c r="AO382" s="369"/>
      <c r="AP382" s="369"/>
      <c r="AQ382" s="369"/>
      <c r="AR382" s="369"/>
      <c r="AS382" s="369"/>
      <c r="AT382" s="369"/>
      <c r="AU382" s="369"/>
    </row>
    <row r="383" spans="1:47" ht="12.75" customHeight="1">
      <c r="A383" s="407">
        <v>32</v>
      </c>
      <c r="B383" s="408" t="s">
        <v>85</v>
      </c>
      <c r="C383" s="409">
        <f>C384</f>
        <v>20000</v>
      </c>
      <c r="D383" s="410"/>
      <c r="E383" s="411">
        <f>SUM(C383:D383)</f>
        <v>20000</v>
      </c>
      <c r="F383" s="369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  <c r="R383" s="369"/>
      <c r="S383" s="369"/>
      <c r="T383" s="369"/>
      <c r="U383" s="369"/>
      <c r="V383" s="369"/>
      <c r="W383" s="369"/>
      <c r="X383" s="369"/>
      <c r="Y383" s="369"/>
      <c r="Z383" s="369"/>
      <c r="AA383" s="369"/>
      <c r="AB383" s="369"/>
      <c r="AC383" s="369"/>
      <c r="AD383" s="369"/>
      <c r="AE383" s="369"/>
      <c r="AF383" s="369"/>
      <c r="AG383" s="369"/>
      <c r="AH383" s="369"/>
      <c r="AI383" s="369"/>
      <c r="AJ383" s="369"/>
      <c r="AK383" s="369"/>
      <c r="AL383" s="369"/>
      <c r="AM383" s="369"/>
      <c r="AN383" s="369"/>
      <c r="AO383" s="369"/>
      <c r="AP383" s="369"/>
      <c r="AQ383" s="369"/>
      <c r="AR383" s="369"/>
      <c r="AS383" s="369"/>
      <c r="AT383" s="369"/>
      <c r="AU383" s="369"/>
    </row>
    <row r="384" spans="1:47" ht="12.75" customHeight="1">
      <c r="A384" s="486">
        <v>323</v>
      </c>
      <c r="B384" s="436" t="s">
        <v>88</v>
      </c>
      <c r="C384" s="487">
        <f>C385</f>
        <v>20000</v>
      </c>
      <c r="D384" s="415"/>
      <c r="E384" s="416">
        <f>SUM(C384:D384)</f>
        <v>20000</v>
      </c>
      <c r="F384" s="369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  <c r="R384" s="369"/>
      <c r="S384" s="369"/>
      <c r="T384" s="369"/>
      <c r="U384" s="369"/>
      <c r="V384" s="369"/>
      <c r="W384" s="369"/>
      <c r="X384" s="369"/>
      <c r="Y384" s="369"/>
      <c r="Z384" s="369"/>
      <c r="AA384" s="369"/>
      <c r="AB384" s="369"/>
      <c r="AC384" s="369"/>
      <c r="AD384" s="369"/>
      <c r="AE384" s="369"/>
      <c r="AF384" s="369"/>
      <c r="AG384" s="369"/>
      <c r="AH384" s="369"/>
      <c r="AI384" s="369"/>
      <c r="AJ384" s="369"/>
      <c r="AK384" s="369"/>
      <c r="AL384" s="369"/>
      <c r="AM384" s="369"/>
      <c r="AN384" s="369"/>
      <c r="AO384" s="369"/>
      <c r="AP384" s="369"/>
      <c r="AQ384" s="369"/>
      <c r="AR384" s="369"/>
      <c r="AS384" s="369"/>
      <c r="AT384" s="369"/>
      <c r="AU384" s="369"/>
    </row>
    <row r="385" spans="1:47" ht="12.75" customHeight="1">
      <c r="A385" s="396">
        <v>323</v>
      </c>
      <c r="B385" s="397" t="s">
        <v>88</v>
      </c>
      <c r="C385" s="501">
        <v>20000</v>
      </c>
      <c r="D385" s="399"/>
      <c r="E385" s="400">
        <f>SUM(C385:D385)</f>
        <v>20000</v>
      </c>
      <c r="F385" s="369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  <c r="R385" s="369"/>
      <c r="S385" s="369"/>
      <c r="T385" s="369"/>
      <c r="U385" s="369"/>
      <c r="V385" s="369"/>
      <c r="W385" s="369"/>
      <c r="X385" s="369"/>
      <c r="Y385" s="369"/>
      <c r="Z385" s="369"/>
      <c r="AA385" s="369"/>
      <c r="AB385" s="369"/>
      <c r="AC385" s="369"/>
      <c r="AD385" s="369"/>
      <c r="AE385" s="369"/>
      <c r="AF385" s="369"/>
      <c r="AG385" s="369"/>
      <c r="AH385" s="369"/>
      <c r="AI385" s="369"/>
      <c r="AJ385" s="369"/>
      <c r="AK385" s="369"/>
      <c r="AL385" s="369"/>
      <c r="AM385" s="369"/>
      <c r="AN385" s="369"/>
      <c r="AO385" s="369"/>
      <c r="AP385" s="369"/>
      <c r="AQ385" s="369"/>
      <c r="AR385" s="369"/>
      <c r="AS385" s="369"/>
      <c r="AT385" s="369"/>
      <c r="AU385" s="369"/>
    </row>
    <row r="386" spans="1:47" ht="15" customHeight="1">
      <c r="A386" s="655" t="s">
        <v>373</v>
      </c>
      <c r="B386" s="652" t="s">
        <v>374</v>
      </c>
      <c r="C386" s="656">
        <f>C389</f>
        <v>1900000</v>
      </c>
      <c r="D386" s="392"/>
      <c r="E386" s="393">
        <f>SUM(C386:D386)</f>
        <v>1900000</v>
      </c>
      <c r="F386" s="369"/>
      <c r="G386" s="369"/>
      <c r="H386" s="369"/>
      <c r="I386" s="369"/>
      <c r="J386" s="369"/>
      <c r="K386" s="369"/>
      <c r="L386" s="369"/>
      <c r="M386" s="369"/>
      <c r="N386" s="369"/>
      <c r="O386" s="369"/>
      <c r="P386" s="369"/>
      <c r="Q386" s="369"/>
      <c r="R386" s="369"/>
      <c r="S386" s="369"/>
      <c r="T386" s="369"/>
      <c r="U386" s="369"/>
      <c r="V386" s="369"/>
      <c r="W386" s="369"/>
      <c r="X386" s="369"/>
      <c r="Y386" s="369"/>
      <c r="Z386" s="369"/>
      <c r="AA386" s="369"/>
      <c r="AB386" s="369"/>
      <c r="AC386" s="369"/>
      <c r="AD386" s="369"/>
      <c r="AE386" s="369"/>
      <c r="AF386" s="369"/>
      <c r="AG386" s="369"/>
      <c r="AH386" s="369"/>
      <c r="AI386" s="369"/>
      <c r="AJ386" s="369"/>
      <c r="AK386" s="369"/>
      <c r="AL386" s="369"/>
      <c r="AM386" s="369"/>
      <c r="AN386" s="369"/>
      <c r="AO386" s="369"/>
      <c r="AP386" s="369"/>
      <c r="AQ386" s="369"/>
      <c r="AR386" s="369"/>
      <c r="AS386" s="369"/>
      <c r="AT386" s="369"/>
      <c r="AU386" s="369"/>
    </row>
    <row r="387" spans="1:47" ht="15" customHeight="1">
      <c r="A387" s="657" t="s">
        <v>375</v>
      </c>
      <c r="B387" s="646" t="s">
        <v>368</v>
      </c>
      <c r="C387" s="656"/>
      <c r="D387" s="392"/>
      <c r="E387" s="567"/>
      <c r="F387" s="369"/>
      <c r="G387" s="369"/>
      <c r="H387" s="369"/>
      <c r="I387" s="369"/>
      <c r="J387" s="369"/>
      <c r="K387" s="369"/>
      <c r="L387" s="369"/>
      <c r="M387" s="369"/>
      <c r="N387" s="369"/>
      <c r="O387" s="369"/>
      <c r="P387" s="369"/>
      <c r="Q387" s="369"/>
      <c r="R387" s="369"/>
      <c r="S387" s="369"/>
      <c r="T387" s="369"/>
      <c r="U387" s="369"/>
      <c r="V387" s="369"/>
      <c r="W387" s="369"/>
      <c r="X387" s="369"/>
      <c r="Y387" s="369"/>
      <c r="Z387" s="369"/>
      <c r="AA387" s="369"/>
      <c r="AB387" s="369"/>
      <c r="AC387" s="369"/>
      <c r="AD387" s="369"/>
      <c r="AE387" s="369"/>
      <c r="AF387" s="369"/>
      <c r="AG387" s="369"/>
      <c r="AH387" s="369"/>
      <c r="AI387" s="369"/>
      <c r="AJ387" s="369"/>
      <c r="AK387" s="369"/>
      <c r="AL387" s="369"/>
      <c r="AM387" s="369"/>
      <c r="AN387" s="369"/>
      <c r="AO387" s="369"/>
      <c r="AP387" s="369"/>
      <c r="AQ387" s="369"/>
      <c r="AR387" s="369"/>
      <c r="AS387" s="369"/>
      <c r="AT387" s="369"/>
      <c r="AU387" s="369"/>
    </row>
    <row r="388" spans="1:47" ht="15" customHeight="1">
      <c r="A388" s="658" t="s">
        <v>255</v>
      </c>
      <c r="B388" s="659" t="s">
        <v>376</v>
      </c>
      <c r="C388" s="654"/>
      <c r="D388" s="399"/>
      <c r="E388" s="571"/>
      <c r="F388" s="369"/>
      <c r="G388" s="369"/>
      <c r="H388" s="369"/>
      <c r="I388" s="369"/>
      <c r="J388" s="369"/>
      <c r="K388" s="369"/>
      <c r="L388" s="369"/>
      <c r="M388" s="369"/>
      <c r="N388" s="369"/>
      <c r="O388" s="369"/>
      <c r="P388" s="369"/>
      <c r="Q388" s="369"/>
      <c r="R388" s="369"/>
      <c r="S388" s="369"/>
      <c r="T388" s="369"/>
      <c r="U388" s="369"/>
      <c r="V388" s="369"/>
      <c r="W388" s="369"/>
      <c r="X388" s="369"/>
      <c r="Y388" s="369"/>
      <c r="Z388" s="369"/>
      <c r="AA388" s="369"/>
      <c r="AB388" s="369"/>
      <c r="AC388" s="369"/>
      <c r="AD388" s="369"/>
      <c r="AE388" s="369"/>
      <c r="AF388" s="369"/>
      <c r="AG388" s="369"/>
      <c r="AH388" s="369"/>
      <c r="AI388" s="369"/>
      <c r="AJ388" s="369"/>
      <c r="AK388" s="369"/>
      <c r="AL388" s="369"/>
      <c r="AM388" s="369"/>
      <c r="AN388" s="369"/>
      <c r="AO388" s="369"/>
      <c r="AP388" s="369"/>
      <c r="AQ388" s="369"/>
      <c r="AR388" s="369"/>
      <c r="AS388" s="369"/>
      <c r="AT388" s="369"/>
      <c r="AU388" s="369"/>
    </row>
    <row r="389" spans="1:47" ht="15" customHeight="1">
      <c r="A389" s="481">
        <v>4</v>
      </c>
      <c r="B389" s="482" t="s">
        <v>243</v>
      </c>
      <c r="C389" s="404">
        <f>C390</f>
        <v>1900000</v>
      </c>
      <c r="D389" s="405"/>
      <c r="E389" s="406">
        <f>SUM(C389:D389)</f>
        <v>1900000</v>
      </c>
      <c r="F389" s="369"/>
      <c r="G389" s="369"/>
      <c r="H389" s="369"/>
      <c r="I389" s="369"/>
      <c r="J389" s="369"/>
      <c r="K389" s="369"/>
      <c r="L389" s="369"/>
      <c r="M389" s="369"/>
      <c r="N389" s="369"/>
      <c r="O389" s="369"/>
      <c r="P389" s="369"/>
      <c r="Q389" s="369"/>
      <c r="R389" s="369"/>
      <c r="S389" s="369"/>
      <c r="T389" s="369"/>
      <c r="U389" s="369"/>
      <c r="V389" s="369"/>
      <c r="W389" s="369"/>
      <c r="X389" s="369"/>
      <c r="Y389" s="369"/>
      <c r="Z389" s="369"/>
      <c r="AA389" s="369"/>
      <c r="AB389" s="369"/>
      <c r="AC389" s="369"/>
      <c r="AD389" s="369"/>
      <c r="AE389" s="369"/>
      <c r="AF389" s="369"/>
      <c r="AG389" s="369"/>
      <c r="AH389" s="369"/>
      <c r="AI389" s="369"/>
      <c r="AJ389" s="369"/>
      <c r="AK389" s="369"/>
      <c r="AL389" s="369"/>
      <c r="AM389" s="369"/>
      <c r="AN389" s="369"/>
      <c r="AO389" s="369"/>
      <c r="AP389" s="369"/>
      <c r="AQ389" s="369"/>
      <c r="AR389" s="369"/>
      <c r="AS389" s="369"/>
      <c r="AT389" s="369"/>
      <c r="AU389" s="369"/>
    </row>
    <row r="390" spans="1:47" ht="12.75" customHeight="1">
      <c r="A390" s="504">
        <v>42</v>
      </c>
      <c r="B390" s="485" t="s">
        <v>256</v>
      </c>
      <c r="C390" s="409">
        <f>C391</f>
        <v>1900000</v>
      </c>
      <c r="D390" s="410"/>
      <c r="E390" s="411">
        <f>SUM(C390:D390)</f>
        <v>1900000</v>
      </c>
      <c r="F390" s="369"/>
      <c r="G390" s="369"/>
      <c r="H390" s="369"/>
      <c r="I390" s="369"/>
      <c r="J390" s="369"/>
      <c r="K390" s="369"/>
      <c r="L390" s="369"/>
      <c r="M390" s="369"/>
      <c r="N390" s="369"/>
      <c r="O390" s="369"/>
      <c r="P390" s="369"/>
      <c r="Q390" s="369"/>
      <c r="R390" s="369"/>
      <c r="S390" s="369"/>
      <c r="T390" s="369"/>
      <c r="U390" s="369"/>
      <c r="V390" s="369"/>
      <c r="W390" s="369"/>
      <c r="X390" s="369"/>
      <c r="Y390" s="369"/>
      <c r="Z390" s="369"/>
      <c r="AA390" s="369"/>
      <c r="AB390" s="369"/>
      <c r="AC390" s="369"/>
      <c r="AD390" s="369"/>
      <c r="AE390" s="369"/>
      <c r="AF390" s="369"/>
      <c r="AG390" s="369"/>
      <c r="AH390" s="369"/>
      <c r="AI390" s="369"/>
      <c r="AJ390" s="369"/>
      <c r="AK390" s="369"/>
      <c r="AL390" s="369"/>
      <c r="AM390" s="369"/>
      <c r="AN390" s="369"/>
      <c r="AO390" s="369"/>
      <c r="AP390" s="369"/>
      <c r="AQ390" s="369"/>
      <c r="AR390" s="369"/>
      <c r="AS390" s="369"/>
      <c r="AT390" s="369"/>
      <c r="AU390" s="369"/>
    </row>
    <row r="391" spans="1:47" ht="12.75" customHeight="1">
      <c r="A391" s="486">
        <v>421</v>
      </c>
      <c r="B391" s="436" t="s">
        <v>110</v>
      </c>
      <c r="C391" s="487">
        <f>C392</f>
        <v>1900000</v>
      </c>
      <c r="D391" s="415"/>
      <c r="E391" s="416">
        <f>SUM(C391:D391)</f>
        <v>1900000</v>
      </c>
      <c r="F391" s="369"/>
      <c r="G391" s="369"/>
      <c r="H391" s="369"/>
      <c r="I391" s="369"/>
      <c r="J391" s="369"/>
      <c r="K391" s="369"/>
      <c r="L391" s="369"/>
      <c r="M391" s="369"/>
      <c r="N391" s="369"/>
      <c r="O391" s="369"/>
      <c r="P391" s="369"/>
      <c r="Q391" s="369"/>
      <c r="R391" s="369"/>
      <c r="S391" s="369"/>
      <c r="T391" s="369"/>
      <c r="U391" s="369"/>
      <c r="V391" s="369"/>
      <c r="W391" s="369"/>
      <c r="X391" s="369"/>
      <c r="Y391" s="369"/>
      <c r="Z391" s="369"/>
      <c r="AA391" s="369"/>
      <c r="AB391" s="369"/>
      <c r="AC391" s="369"/>
      <c r="AD391" s="369"/>
      <c r="AE391" s="369"/>
      <c r="AF391" s="369"/>
      <c r="AG391" s="369"/>
      <c r="AH391" s="369"/>
      <c r="AI391" s="369"/>
      <c r="AJ391" s="369"/>
      <c r="AK391" s="369"/>
      <c r="AL391" s="369"/>
      <c r="AM391" s="369"/>
      <c r="AN391" s="369"/>
      <c r="AO391" s="369"/>
      <c r="AP391" s="369"/>
      <c r="AQ391" s="369"/>
      <c r="AR391" s="369"/>
      <c r="AS391" s="369"/>
      <c r="AT391" s="369"/>
      <c r="AU391" s="369"/>
    </row>
    <row r="392" spans="1:47" ht="12.75" customHeight="1">
      <c r="A392" s="396">
        <v>421</v>
      </c>
      <c r="B392" s="397" t="s">
        <v>110</v>
      </c>
      <c r="C392" s="501">
        <v>1900000</v>
      </c>
      <c r="D392" s="399"/>
      <c r="E392" s="400">
        <f>SUM(C392:D392)</f>
        <v>1900000</v>
      </c>
      <c r="F392" s="369"/>
      <c r="G392" s="369"/>
      <c r="H392" s="369"/>
      <c r="I392" s="369"/>
      <c r="J392" s="369"/>
      <c r="K392" s="369"/>
      <c r="L392" s="369"/>
      <c r="M392" s="369"/>
      <c r="N392" s="369"/>
      <c r="O392" s="369"/>
      <c r="P392" s="369"/>
      <c r="Q392" s="369"/>
      <c r="R392" s="369"/>
      <c r="S392" s="369"/>
      <c r="T392" s="369"/>
      <c r="U392" s="369"/>
      <c r="V392" s="369"/>
      <c r="W392" s="369"/>
      <c r="X392" s="369"/>
      <c r="Y392" s="369"/>
      <c r="Z392" s="369"/>
      <c r="AA392" s="369"/>
      <c r="AB392" s="369"/>
      <c r="AC392" s="369"/>
      <c r="AD392" s="369"/>
      <c r="AE392" s="369"/>
      <c r="AF392" s="369"/>
      <c r="AG392" s="369"/>
      <c r="AH392" s="369"/>
      <c r="AI392" s="369"/>
      <c r="AJ392" s="369"/>
      <c r="AK392" s="369"/>
      <c r="AL392" s="369"/>
      <c r="AM392" s="369"/>
      <c r="AN392" s="369"/>
      <c r="AO392" s="369"/>
      <c r="AP392" s="369"/>
      <c r="AQ392" s="369"/>
      <c r="AR392" s="369"/>
      <c r="AS392" s="369"/>
      <c r="AT392" s="369"/>
      <c r="AU392" s="369"/>
    </row>
    <row r="393" spans="1:47" ht="15" customHeight="1">
      <c r="A393" s="660" t="s">
        <v>377</v>
      </c>
      <c r="B393" s="646" t="s">
        <v>378</v>
      </c>
      <c r="C393" s="647">
        <f>C396</f>
        <v>12000</v>
      </c>
      <c r="D393" s="392"/>
      <c r="E393" s="393">
        <f>SUM(C393:D393)</f>
        <v>12000</v>
      </c>
      <c r="F393" s="369"/>
      <c r="G393" s="369"/>
      <c r="H393" s="369"/>
      <c r="I393" s="369"/>
      <c r="J393" s="369"/>
      <c r="K393" s="369"/>
      <c r="L393" s="369"/>
      <c r="M393" s="369"/>
      <c r="N393" s="369"/>
      <c r="O393" s="369"/>
      <c r="P393" s="369"/>
      <c r="Q393" s="369"/>
      <c r="R393" s="369"/>
      <c r="S393" s="369"/>
      <c r="T393" s="369"/>
      <c r="U393" s="369"/>
      <c r="V393" s="369"/>
      <c r="W393" s="369"/>
      <c r="X393" s="369"/>
      <c r="Y393" s="369"/>
      <c r="Z393" s="369"/>
      <c r="AA393" s="369"/>
      <c r="AB393" s="369"/>
      <c r="AC393" s="369"/>
      <c r="AD393" s="369"/>
      <c r="AE393" s="369"/>
      <c r="AF393" s="369"/>
      <c r="AG393" s="369"/>
      <c r="AH393" s="369"/>
      <c r="AI393" s="369"/>
      <c r="AJ393" s="369"/>
      <c r="AK393" s="369"/>
      <c r="AL393" s="369"/>
      <c r="AM393" s="369"/>
      <c r="AN393" s="369"/>
      <c r="AO393" s="369"/>
      <c r="AP393" s="369"/>
      <c r="AQ393" s="369"/>
      <c r="AR393" s="369"/>
      <c r="AS393" s="369"/>
      <c r="AT393" s="369"/>
      <c r="AU393" s="369"/>
    </row>
    <row r="394" spans="1:47" ht="15" customHeight="1">
      <c r="A394" s="661"/>
      <c r="B394" s="646" t="s">
        <v>368</v>
      </c>
      <c r="C394" s="647"/>
      <c r="D394" s="392"/>
      <c r="E394" s="567"/>
      <c r="F394" s="369"/>
      <c r="G394" s="369"/>
      <c r="H394" s="369"/>
      <c r="I394" s="369"/>
      <c r="J394" s="369"/>
      <c r="K394" s="369"/>
      <c r="L394" s="369"/>
      <c r="M394" s="369"/>
      <c r="N394" s="369"/>
      <c r="O394" s="369"/>
      <c r="P394" s="369"/>
      <c r="Q394" s="369"/>
      <c r="R394" s="369"/>
      <c r="S394" s="369"/>
      <c r="T394" s="369"/>
      <c r="U394" s="369"/>
      <c r="V394" s="369"/>
      <c r="W394" s="369"/>
      <c r="X394" s="369"/>
      <c r="Y394" s="369"/>
      <c r="Z394" s="369"/>
      <c r="AA394" s="369"/>
      <c r="AB394" s="369"/>
      <c r="AC394" s="369"/>
      <c r="AD394" s="369"/>
      <c r="AE394" s="369"/>
      <c r="AF394" s="369"/>
      <c r="AG394" s="369"/>
      <c r="AH394" s="369"/>
      <c r="AI394" s="369"/>
      <c r="AJ394" s="369"/>
      <c r="AK394" s="369"/>
      <c r="AL394" s="369"/>
      <c r="AM394" s="369"/>
      <c r="AN394" s="369"/>
      <c r="AO394" s="369"/>
      <c r="AP394" s="369"/>
      <c r="AQ394" s="369"/>
      <c r="AR394" s="369"/>
      <c r="AS394" s="369"/>
      <c r="AT394" s="369"/>
      <c r="AU394" s="369"/>
    </row>
    <row r="395" spans="1:47" ht="15" customHeight="1">
      <c r="A395" s="662" t="s">
        <v>134</v>
      </c>
      <c r="B395" s="650" t="s">
        <v>135</v>
      </c>
      <c r="C395" s="663"/>
      <c r="D395" s="399"/>
      <c r="E395" s="571"/>
      <c r="F395" s="369"/>
      <c r="G395" s="369"/>
      <c r="H395" s="369"/>
      <c r="I395" s="369"/>
      <c r="J395" s="369"/>
      <c r="K395" s="369"/>
      <c r="L395" s="369"/>
      <c r="M395" s="369"/>
      <c r="N395" s="369"/>
      <c r="O395" s="369"/>
      <c r="P395" s="369"/>
      <c r="Q395" s="369"/>
      <c r="R395" s="369"/>
      <c r="S395" s="369"/>
      <c r="T395" s="369"/>
      <c r="U395" s="369"/>
      <c r="V395" s="369"/>
      <c r="W395" s="369"/>
      <c r="X395" s="369"/>
      <c r="Y395" s="369"/>
      <c r="Z395" s="369"/>
      <c r="AA395" s="369"/>
      <c r="AB395" s="369"/>
      <c r="AC395" s="369"/>
      <c r="AD395" s="369"/>
      <c r="AE395" s="369"/>
      <c r="AF395" s="369"/>
      <c r="AG395" s="369"/>
      <c r="AH395" s="369"/>
      <c r="AI395" s="369"/>
      <c r="AJ395" s="369"/>
      <c r="AK395" s="369"/>
      <c r="AL395" s="369"/>
      <c r="AM395" s="369"/>
      <c r="AN395" s="369"/>
      <c r="AO395" s="369"/>
      <c r="AP395" s="369"/>
      <c r="AQ395" s="369"/>
      <c r="AR395" s="369"/>
      <c r="AS395" s="369"/>
      <c r="AT395" s="369"/>
      <c r="AU395" s="369"/>
    </row>
    <row r="396" spans="1:47" ht="15" customHeight="1">
      <c r="A396" s="431">
        <v>3</v>
      </c>
      <c r="B396" s="403" t="s">
        <v>136</v>
      </c>
      <c r="C396" s="483">
        <f>C397</f>
        <v>12000</v>
      </c>
      <c r="D396" s="405"/>
      <c r="E396" s="406">
        <f>SUM(C396:D396)</f>
        <v>12000</v>
      </c>
      <c r="F396" s="369"/>
      <c r="G396" s="369"/>
      <c r="H396" s="369"/>
      <c r="I396" s="369"/>
      <c r="J396" s="369"/>
      <c r="K396" s="369"/>
      <c r="L396" s="369"/>
      <c r="M396" s="369"/>
      <c r="N396" s="369"/>
      <c r="O396" s="369"/>
      <c r="P396" s="369"/>
      <c r="Q396" s="369"/>
      <c r="R396" s="369"/>
      <c r="S396" s="369"/>
      <c r="T396" s="369"/>
      <c r="U396" s="369"/>
      <c r="V396" s="369"/>
      <c r="W396" s="369"/>
      <c r="X396" s="369"/>
      <c r="Y396" s="369"/>
      <c r="Z396" s="369"/>
      <c r="AA396" s="369"/>
      <c r="AB396" s="369"/>
      <c r="AC396" s="369"/>
      <c r="AD396" s="369"/>
      <c r="AE396" s="369"/>
      <c r="AF396" s="369"/>
      <c r="AG396" s="369"/>
      <c r="AH396" s="369"/>
      <c r="AI396" s="369"/>
      <c r="AJ396" s="369"/>
      <c r="AK396" s="369"/>
      <c r="AL396" s="369"/>
      <c r="AM396" s="369"/>
      <c r="AN396" s="369"/>
      <c r="AO396" s="369"/>
      <c r="AP396" s="369"/>
      <c r="AQ396" s="369"/>
      <c r="AR396" s="369"/>
      <c r="AS396" s="369"/>
      <c r="AT396" s="369"/>
      <c r="AU396" s="369"/>
    </row>
    <row r="397" spans="1:47" ht="12.75" customHeight="1">
      <c r="A397" s="407">
        <v>32</v>
      </c>
      <c r="B397" s="408" t="s">
        <v>85</v>
      </c>
      <c r="C397" s="511">
        <f>C398</f>
        <v>12000</v>
      </c>
      <c r="D397" s="410"/>
      <c r="E397" s="411">
        <f>SUM(C397:D397)</f>
        <v>12000</v>
      </c>
      <c r="F397" s="369"/>
      <c r="G397" s="369"/>
      <c r="H397" s="369"/>
      <c r="I397" s="369"/>
      <c r="J397" s="369"/>
      <c r="K397" s="369"/>
      <c r="L397" s="369"/>
      <c r="M397" s="369"/>
      <c r="N397" s="369"/>
      <c r="O397" s="369"/>
      <c r="P397" s="369"/>
      <c r="Q397" s="369"/>
      <c r="R397" s="369"/>
      <c r="S397" s="369"/>
      <c r="T397" s="369"/>
      <c r="U397" s="369"/>
      <c r="V397" s="369"/>
      <c r="W397" s="369"/>
      <c r="X397" s="369"/>
      <c r="Y397" s="369"/>
      <c r="Z397" s="369"/>
      <c r="AA397" s="369"/>
      <c r="AB397" s="369"/>
      <c r="AC397" s="369"/>
      <c r="AD397" s="369"/>
      <c r="AE397" s="369"/>
      <c r="AF397" s="369"/>
      <c r="AG397" s="369"/>
      <c r="AH397" s="369"/>
      <c r="AI397" s="369"/>
      <c r="AJ397" s="369"/>
      <c r="AK397" s="369"/>
      <c r="AL397" s="369"/>
      <c r="AM397" s="369"/>
      <c r="AN397" s="369"/>
      <c r="AO397" s="369"/>
      <c r="AP397" s="369"/>
      <c r="AQ397" s="369"/>
      <c r="AR397" s="369"/>
      <c r="AS397" s="369"/>
      <c r="AT397" s="369"/>
      <c r="AU397" s="369"/>
    </row>
    <row r="398" spans="1:47" ht="12.75" customHeight="1">
      <c r="A398" s="497">
        <v>323</v>
      </c>
      <c r="B398" s="498" t="s">
        <v>88</v>
      </c>
      <c r="C398" s="512">
        <f>C399</f>
        <v>12000</v>
      </c>
      <c r="D398" s="415"/>
      <c r="E398" s="416">
        <f>SUM(C398:D398)</f>
        <v>12000</v>
      </c>
      <c r="F398" s="369"/>
      <c r="G398" s="369"/>
      <c r="H398" s="369"/>
      <c r="I398" s="369"/>
      <c r="J398" s="369"/>
      <c r="K398" s="369"/>
      <c r="L398" s="369"/>
      <c r="M398" s="369"/>
      <c r="N398" s="369"/>
      <c r="O398" s="369"/>
      <c r="P398" s="369"/>
      <c r="Q398" s="369"/>
      <c r="R398" s="369"/>
      <c r="S398" s="369"/>
      <c r="T398" s="369"/>
      <c r="U398" s="369"/>
      <c r="V398" s="369"/>
      <c r="W398" s="369"/>
      <c r="X398" s="369"/>
      <c r="Y398" s="369"/>
      <c r="Z398" s="369"/>
      <c r="AA398" s="369"/>
      <c r="AB398" s="369"/>
      <c r="AC398" s="369"/>
      <c r="AD398" s="369"/>
      <c r="AE398" s="369"/>
      <c r="AF398" s="369"/>
      <c r="AG398" s="369"/>
      <c r="AH398" s="369"/>
      <c r="AI398" s="369"/>
      <c r="AJ398" s="369"/>
      <c r="AK398" s="369"/>
      <c r="AL398" s="369"/>
      <c r="AM398" s="369"/>
      <c r="AN398" s="369"/>
      <c r="AO398" s="369"/>
      <c r="AP398" s="369"/>
      <c r="AQ398" s="369"/>
      <c r="AR398" s="369"/>
      <c r="AS398" s="369"/>
      <c r="AT398" s="369"/>
      <c r="AU398" s="369"/>
    </row>
    <row r="399" spans="1:47" ht="12.75" customHeight="1">
      <c r="A399" s="499">
        <v>323</v>
      </c>
      <c r="B399" s="500" t="s">
        <v>88</v>
      </c>
      <c r="C399" s="540">
        <v>12000</v>
      </c>
      <c r="D399" s="399"/>
      <c r="E399" s="400">
        <f>SUM(C399:D399)</f>
        <v>12000</v>
      </c>
      <c r="F399" s="369"/>
      <c r="G399" s="369"/>
      <c r="H399" s="369"/>
      <c r="I399" s="369"/>
      <c r="J399" s="369"/>
      <c r="K399" s="369"/>
      <c r="L399" s="369"/>
      <c r="M399" s="369"/>
      <c r="N399" s="369"/>
      <c r="O399" s="369"/>
      <c r="P399" s="369"/>
      <c r="Q399" s="369"/>
      <c r="R399" s="369"/>
      <c r="S399" s="369"/>
      <c r="T399" s="369"/>
      <c r="U399" s="369"/>
      <c r="V399" s="369"/>
      <c r="W399" s="369"/>
      <c r="X399" s="369"/>
      <c r="Y399" s="369"/>
      <c r="Z399" s="369"/>
      <c r="AA399" s="369"/>
      <c r="AB399" s="369"/>
      <c r="AC399" s="369"/>
      <c r="AD399" s="369"/>
      <c r="AE399" s="369"/>
      <c r="AF399" s="369"/>
      <c r="AG399" s="369"/>
      <c r="AH399" s="369"/>
      <c r="AI399" s="369"/>
      <c r="AJ399" s="369"/>
      <c r="AK399" s="369"/>
      <c r="AL399" s="369"/>
      <c r="AM399" s="369"/>
      <c r="AN399" s="369"/>
      <c r="AO399" s="369"/>
      <c r="AP399" s="369"/>
      <c r="AQ399" s="369"/>
      <c r="AR399" s="369"/>
      <c r="AS399" s="369"/>
      <c r="AT399" s="369"/>
      <c r="AU399" s="369"/>
    </row>
    <row r="400" spans="1:47" ht="15" customHeight="1">
      <c r="A400" s="616"/>
      <c r="B400" s="617" t="s">
        <v>379</v>
      </c>
      <c r="C400" s="637"/>
      <c r="D400" s="518"/>
      <c r="E400" s="585"/>
      <c r="F400" s="369"/>
      <c r="G400" s="369"/>
      <c r="H400" s="369"/>
      <c r="I400" s="369"/>
      <c r="J400" s="369"/>
      <c r="K400" s="369"/>
      <c r="L400" s="369"/>
      <c r="M400" s="369"/>
      <c r="N400" s="369"/>
      <c r="O400" s="369"/>
      <c r="P400" s="369"/>
      <c r="Q400" s="369"/>
      <c r="R400" s="369"/>
      <c r="S400" s="369"/>
      <c r="T400" s="369"/>
      <c r="U400" s="369"/>
      <c r="V400" s="369"/>
      <c r="W400" s="369"/>
      <c r="X400" s="369"/>
      <c r="Y400" s="369"/>
      <c r="Z400" s="369"/>
      <c r="AA400" s="369"/>
      <c r="AB400" s="369"/>
      <c r="AC400" s="369"/>
      <c r="AD400" s="369"/>
      <c r="AE400" s="369"/>
      <c r="AF400" s="369"/>
      <c r="AG400" s="369"/>
      <c r="AH400" s="369"/>
      <c r="AI400" s="369"/>
      <c r="AJ400" s="369"/>
      <c r="AK400" s="369"/>
      <c r="AL400" s="369"/>
      <c r="AM400" s="369"/>
      <c r="AN400" s="369"/>
      <c r="AO400" s="369"/>
      <c r="AP400" s="369"/>
      <c r="AQ400" s="369"/>
      <c r="AR400" s="369"/>
      <c r="AS400" s="369"/>
      <c r="AT400" s="369"/>
      <c r="AU400" s="369"/>
    </row>
    <row r="401" spans="1:47" ht="19.5" customHeight="1">
      <c r="A401" s="586" t="s">
        <v>380</v>
      </c>
      <c r="B401" s="586"/>
      <c r="C401" s="664">
        <f>C402</f>
        <v>40000</v>
      </c>
      <c r="D401" s="491"/>
      <c r="E401" s="492">
        <f>SUM(C401:D401)</f>
        <v>40000</v>
      </c>
      <c r="F401" s="369"/>
      <c r="G401" s="369"/>
      <c r="H401" s="369"/>
      <c r="I401" s="369"/>
      <c r="J401" s="369"/>
      <c r="K401" s="369"/>
      <c r="L401" s="369"/>
      <c r="M401" s="369"/>
      <c r="N401" s="369"/>
      <c r="O401" s="369"/>
      <c r="P401" s="369"/>
      <c r="Q401" s="369"/>
      <c r="R401" s="369"/>
      <c r="S401" s="369"/>
      <c r="T401" s="369"/>
      <c r="U401" s="369"/>
      <c r="V401" s="369"/>
      <c r="W401" s="369"/>
      <c r="X401" s="369"/>
      <c r="Y401" s="369"/>
      <c r="Z401" s="369"/>
      <c r="AA401" s="369"/>
      <c r="AB401" s="369"/>
      <c r="AC401" s="369"/>
      <c r="AD401" s="369"/>
      <c r="AE401" s="369"/>
      <c r="AF401" s="369"/>
      <c r="AG401" s="369"/>
      <c r="AH401" s="369"/>
      <c r="AI401" s="369"/>
      <c r="AJ401" s="369"/>
      <c r="AK401" s="369"/>
      <c r="AL401" s="369"/>
      <c r="AM401" s="369"/>
      <c r="AN401" s="369"/>
      <c r="AO401" s="369"/>
      <c r="AP401" s="369"/>
      <c r="AQ401" s="369"/>
      <c r="AR401" s="369"/>
      <c r="AS401" s="369"/>
      <c r="AT401" s="369"/>
      <c r="AU401" s="369"/>
    </row>
    <row r="402" spans="1:47" ht="15" customHeight="1">
      <c r="A402" s="665" t="s">
        <v>381</v>
      </c>
      <c r="B402" s="620" t="s">
        <v>382</v>
      </c>
      <c r="C402" s="666">
        <f>C405</f>
        <v>40000</v>
      </c>
      <c r="D402" s="392"/>
      <c r="E402" s="393">
        <f>SUM(C402:D402)</f>
        <v>40000</v>
      </c>
      <c r="F402" s="369"/>
      <c r="G402" s="369"/>
      <c r="H402" s="369"/>
      <c r="I402" s="369"/>
      <c r="J402" s="369"/>
      <c r="K402" s="369"/>
      <c r="L402" s="369"/>
      <c r="M402" s="369"/>
      <c r="N402" s="369"/>
      <c r="O402" s="369"/>
      <c r="P402" s="369"/>
      <c r="Q402" s="369"/>
      <c r="R402" s="369"/>
      <c r="S402" s="369"/>
      <c r="T402" s="369"/>
      <c r="U402" s="369"/>
      <c r="V402" s="369"/>
      <c r="W402" s="369"/>
      <c r="X402" s="369"/>
      <c r="Y402" s="369"/>
      <c r="Z402" s="369"/>
      <c r="AA402" s="369"/>
      <c r="AB402" s="369"/>
      <c r="AC402" s="369"/>
      <c r="AD402" s="369"/>
      <c r="AE402" s="369"/>
      <c r="AF402" s="369"/>
      <c r="AG402" s="369"/>
      <c r="AH402" s="369"/>
      <c r="AI402" s="369"/>
      <c r="AJ402" s="369"/>
      <c r="AK402" s="369"/>
      <c r="AL402" s="369"/>
      <c r="AM402" s="369"/>
      <c r="AN402" s="369"/>
      <c r="AO402" s="369"/>
      <c r="AP402" s="369"/>
      <c r="AQ402" s="369"/>
      <c r="AR402" s="369"/>
      <c r="AS402" s="369"/>
      <c r="AT402" s="369"/>
      <c r="AU402" s="369"/>
    </row>
    <row r="403" spans="1:47" ht="15" customHeight="1">
      <c r="A403" s="667"/>
      <c r="B403" s="625" t="s">
        <v>383</v>
      </c>
      <c r="C403" s="666"/>
      <c r="D403" s="392"/>
      <c r="E403" s="567"/>
      <c r="F403" s="369"/>
      <c r="G403" s="369"/>
      <c r="H403" s="369"/>
      <c r="I403" s="369"/>
      <c r="J403" s="369"/>
      <c r="K403" s="369"/>
      <c r="L403" s="369"/>
      <c r="M403" s="369"/>
      <c r="N403" s="369"/>
      <c r="O403" s="369"/>
      <c r="P403" s="369"/>
      <c r="Q403" s="369"/>
      <c r="R403" s="369"/>
      <c r="S403" s="369"/>
      <c r="T403" s="369"/>
      <c r="U403" s="369"/>
      <c r="V403" s="369"/>
      <c r="W403" s="369"/>
      <c r="X403" s="369"/>
      <c r="Y403" s="369"/>
      <c r="Z403" s="369"/>
      <c r="AA403" s="369"/>
      <c r="AB403" s="369"/>
      <c r="AC403" s="369"/>
      <c r="AD403" s="369"/>
      <c r="AE403" s="369"/>
      <c r="AF403" s="369"/>
      <c r="AG403" s="369"/>
      <c r="AH403" s="369"/>
      <c r="AI403" s="369"/>
      <c r="AJ403" s="369"/>
      <c r="AK403" s="369"/>
      <c r="AL403" s="369"/>
      <c r="AM403" s="369"/>
      <c r="AN403" s="369"/>
      <c r="AO403" s="369"/>
      <c r="AP403" s="369"/>
      <c r="AQ403" s="369"/>
      <c r="AR403" s="369"/>
      <c r="AS403" s="369"/>
      <c r="AT403" s="369"/>
      <c r="AU403" s="369"/>
    </row>
    <row r="404" spans="1:47" ht="15" customHeight="1">
      <c r="A404" s="668" t="s">
        <v>251</v>
      </c>
      <c r="B404" s="669" t="s">
        <v>135</v>
      </c>
      <c r="C404" s="670"/>
      <c r="D404" s="399"/>
      <c r="E404" s="571"/>
      <c r="F404" s="369"/>
      <c r="G404" s="369"/>
      <c r="H404" s="369"/>
      <c r="I404" s="369"/>
      <c r="J404" s="369"/>
      <c r="K404" s="369"/>
      <c r="L404" s="369"/>
      <c r="M404" s="369"/>
      <c r="N404" s="369"/>
      <c r="O404" s="369"/>
      <c r="P404" s="369"/>
      <c r="Q404" s="369"/>
      <c r="R404" s="369"/>
      <c r="S404" s="369"/>
      <c r="T404" s="369"/>
      <c r="U404" s="369"/>
      <c r="V404" s="369"/>
      <c r="W404" s="369"/>
      <c r="X404" s="369"/>
      <c r="Y404" s="369"/>
      <c r="Z404" s="369"/>
      <c r="AA404" s="369"/>
      <c r="AB404" s="369"/>
      <c r="AC404" s="369"/>
      <c r="AD404" s="369"/>
      <c r="AE404" s="369"/>
      <c r="AF404" s="369"/>
      <c r="AG404" s="369"/>
      <c r="AH404" s="369"/>
      <c r="AI404" s="369"/>
      <c r="AJ404" s="369"/>
      <c r="AK404" s="369"/>
      <c r="AL404" s="369"/>
      <c r="AM404" s="369"/>
      <c r="AN404" s="369"/>
      <c r="AO404" s="369"/>
      <c r="AP404" s="369"/>
      <c r="AQ404" s="369"/>
      <c r="AR404" s="369"/>
      <c r="AS404" s="369"/>
      <c r="AT404" s="369"/>
      <c r="AU404" s="369"/>
    </row>
    <row r="405" spans="1:47" ht="15" customHeight="1">
      <c r="A405" s="402">
        <v>3</v>
      </c>
      <c r="B405" s="403" t="s">
        <v>136</v>
      </c>
      <c r="C405" s="671">
        <f>C406</f>
        <v>40000</v>
      </c>
      <c r="D405" s="405"/>
      <c r="E405" s="406">
        <f aca="true" t="shared" si="15" ref="E405:E410">SUM(C405:D405)</f>
        <v>40000</v>
      </c>
      <c r="F405" s="369"/>
      <c r="G405" s="369"/>
      <c r="H405" s="369"/>
      <c r="I405" s="369"/>
      <c r="J405" s="369"/>
      <c r="K405" s="369"/>
      <c r="L405" s="369"/>
      <c r="M405" s="369"/>
      <c r="N405" s="369"/>
      <c r="O405" s="369"/>
      <c r="P405" s="369"/>
      <c r="Q405" s="369"/>
      <c r="R405" s="369"/>
      <c r="S405" s="369"/>
      <c r="T405" s="369"/>
      <c r="U405" s="369"/>
      <c r="V405" s="369"/>
      <c r="W405" s="369"/>
      <c r="X405" s="369"/>
      <c r="Y405" s="369"/>
      <c r="Z405" s="369"/>
      <c r="AA405" s="369"/>
      <c r="AB405" s="369"/>
      <c r="AC405" s="369"/>
      <c r="AD405" s="369"/>
      <c r="AE405" s="369"/>
      <c r="AF405" s="369"/>
      <c r="AG405" s="369"/>
      <c r="AH405" s="369"/>
      <c r="AI405" s="369"/>
      <c r="AJ405" s="369"/>
      <c r="AK405" s="369"/>
      <c r="AL405" s="369"/>
      <c r="AM405" s="369"/>
      <c r="AN405" s="369"/>
      <c r="AO405" s="369"/>
      <c r="AP405" s="369"/>
      <c r="AQ405" s="369"/>
      <c r="AR405" s="369"/>
      <c r="AS405" s="369"/>
      <c r="AT405" s="369"/>
      <c r="AU405" s="369"/>
    </row>
    <row r="406" spans="1:47" ht="12.75" customHeight="1">
      <c r="A406" s="407">
        <v>38</v>
      </c>
      <c r="B406" s="408" t="s">
        <v>102</v>
      </c>
      <c r="C406" s="672">
        <f>C407</f>
        <v>40000</v>
      </c>
      <c r="D406" s="410"/>
      <c r="E406" s="411">
        <f t="shared" si="15"/>
        <v>40000</v>
      </c>
      <c r="F406" s="369"/>
      <c r="G406" s="369"/>
      <c r="H406" s="369"/>
      <c r="I406" s="369"/>
      <c r="J406" s="369"/>
      <c r="K406" s="369"/>
      <c r="L406" s="369"/>
      <c r="M406" s="369"/>
      <c r="N406" s="369"/>
      <c r="O406" s="369"/>
      <c r="P406" s="369"/>
      <c r="Q406" s="369"/>
      <c r="R406" s="369"/>
      <c r="S406" s="369"/>
      <c r="T406" s="369"/>
      <c r="U406" s="369"/>
      <c r="V406" s="369"/>
      <c r="W406" s="369"/>
      <c r="X406" s="369"/>
      <c r="Y406" s="369"/>
      <c r="Z406" s="369"/>
      <c r="AA406" s="369"/>
      <c r="AB406" s="369"/>
      <c r="AC406" s="369"/>
      <c r="AD406" s="369"/>
      <c r="AE406" s="369"/>
      <c r="AF406" s="369"/>
      <c r="AG406" s="369"/>
      <c r="AH406" s="369"/>
      <c r="AI406" s="369"/>
      <c r="AJ406" s="369"/>
      <c r="AK406" s="369"/>
      <c r="AL406" s="369"/>
      <c r="AM406" s="369"/>
      <c r="AN406" s="369"/>
      <c r="AO406" s="369"/>
      <c r="AP406" s="369"/>
      <c r="AQ406" s="369"/>
      <c r="AR406" s="369"/>
      <c r="AS406" s="369"/>
      <c r="AT406" s="369"/>
      <c r="AU406" s="369"/>
    </row>
    <row r="407" spans="1:47" ht="12.75" customHeight="1">
      <c r="A407" s="497">
        <v>381</v>
      </c>
      <c r="B407" s="498" t="s">
        <v>144</v>
      </c>
      <c r="C407" s="512">
        <f>C408</f>
        <v>40000</v>
      </c>
      <c r="D407" s="415"/>
      <c r="E407" s="416">
        <f t="shared" si="15"/>
        <v>40000</v>
      </c>
      <c r="F407" s="369"/>
      <c r="G407" s="369"/>
      <c r="H407" s="369"/>
      <c r="I407" s="369"/>
      <c r="J407" s="369"/>
      <c r="K407" s="369"/>
      <c r="L407" s="369"/>
      <c r="M407" s="369"/>
      <c r="N407" s="369"/>
      <c r="O407" s="369"/>
      <c r="P407" s="369"/>
      <c r="Q407" s="369"/>
      <c r="R407" s="369"/>
      <c r="S407" s="369"/>
      <c r="T407" s="369"/>
      <c r="U407" s="369"/>
      <c r="V407" s="369"/>
      <c r="W407" s="369"/>
      <c r="X407" s="369"/>
      <c r="Y407" s="369"/>
      <c r="Z407" s="369"/>
      <c r="AA407" s="369"/>
      <c r="AB407" s="369"/>
      <c r="AC407" s="369"/>
      <c r="AD407" s="369"/>
      <c r="AE407" s="369"/>
      <c r="AF407" s="369"/>
      <c r="AG407" s="369"/>
      <c r="AH407" s="369"/>
      <c r="AI407" s="369"/>
      <c r="AJ407" s="369"/>
      <c r="AK407" s="369"/>
      <c r="AL407" s="369"/>
      <c r="AM407" s="369"/>
      <c r="AN407" s="369"/>
      <c r="AO407" s="369"/>
      <c r="AP407" s="369"/>
      <c r="AQ407" s="369"/>
      <c r="AR407" s="369"/>
      <c r="AS407" s="369"/>
      <c r="AT407" s="369"/>
      <c r="AU407" s="369"/>
    </row>
    <row r="408" spans="1:47" ht="12.75" customHeight="1">
      <c r="A408" s="499">
        <v>381</v>
      </c>
      <c r="B408" s="500" t="s">
        <v>144</v>
      </c>
      <c r="C408" s="540">
        <v>40000</v>
      </c>
      <c r="D408" s="399"/>
      <c r="E408" s="400">
        <f t="shared" si="15"/>
        <v>40000</v>
      </c>
      <c r="F408" s="369"/>
      <c r="G408" s="369"/>
      <c r="H408" s="369"/>
      <c r="I408" s="369"/>
      <c r="J408" s="369"/>
      <c r="K408" s="369"/>
      <c r="L408" s="369"/>
      <c r="M408" s="369"/>
      <c r="N408" s="369"/>
      <c r="O408" s="369"/>
      <c r="P408" s="369"/>
      <c r="Q408" s="369"/>
      <c r="R408" s="369"/>
      <c r="S408" s="369"/>
      <c r="T408" s="369"/>
      <c r="U408" s="369"/>
      <c r="V408" s="369"/>
      <c r="W408" s="369"/>
      <c r="X408" s="369"/>
      <c r="Y408" s="369"/>
      <c r="Z408" s="369"/>
      <c r="AA408" s="369"/>
      <c r="AB408" s="369"/>
      <c r="AC408" s="369"/>
      <c r="AD408" s="369"/>
      <c r="AE408" s="369"/>
      <c r="AF408" s="369"/>
      <c r="AG408" s="369"/>
      <c r="AH408" s="369"/>
      <c r="AI408" s="369"/>
      <c r="AJ408" s="369"/>
      <c r="AK408" s="369"/>
      <c r="AL408" s="369"/>
      <c r="AM408" s="369"/>
      <c r="AN408" s="369"/>
      <c r="AO408" s="369"/>
      <c r="AP408" s="369"/>
      <c r="AQ408" s="369"/>
      <c r="AR408" s="369"/>
      <c r="AS408" s="369"/>
      <c r="AT408" s="369"/>
      <c r="AU408" s="369"/>
    </row>
    <row r="409" spans="1:47" ht="19.5" customHeight="1">
      <c r="A409" s="673" t="s">
        <v>384</v>
      </c>
      <c r="B409" s="674"/>
      <c r="C409" s="675">
        <f>C410+C417</f>
        <v>25000</v>
      </c>
      <c r="D409" s="491"/>
      <c r="E409" s="492">
        <f t="shared" si="15"/>
        <v>25000</v>
      </c>
      <c r="F409" s="369"/>
      <c r="G409" s="369"/>
      <c r="H409" s="369"/>
      <c r="I409" s="369"/>
      <c r="J409" s="369"/>
      <c r="K409" s="369"/>
      <c r="L409" s="369"/>
      <c r="M409" s="369"/>
      <c r="N409" s="369"/>
      <c r="O409" s="369"/>
      <c r="P409" s="369"/>
      <c r="Q409" s="369"/>
      <c r="R409" s="369"/>
      <c r="S409" s="369"/>
      <c r="T409" s="369"/>
      <c r="U409" s="369"/>
      <c r="V409" s="369"/>
      <c r="W409" s="369"/>
      <c r="X409" s="369"/>
      <c r="Y409" s="369"/>
      <c r="Z409" s="369"/>
      <c r="AA409" s="369"/>
      <c r="AB409" s="369"/>
      <c r="AC409" s="369"/>
      <c r="AD409" s="369"/>
      <c r="AE409" s="369"/>
      <c r="AF409" s="369"/>
      <c r="AG409" s="369"/>
      <c r="AH409" s="369"/>
      <c r="AI409" s="369"/>
      <c r="AJ409" s="369"/>
      <c r="AK409" s="369"/>
      <c r="AL409" s="369"/>
      <c r="AM409" s="369"/>
      <c r="AN409" s="369"/>
      <c r="AO409" s="369"/>
      <c r="AP409" s="369"/>
      <c r="AQ409" s="369"/>
      <c r="AR409" s="369"/>
      <c r="AS409" s="369"/>
      <c r="AT409" s="369"/>
      <c r="AU409" s="369"/>
    </row>
    <row r="410" spans="1:47" ht="15" customHeight="1">
      <c r="A410" s="676" t="s">
        <v>385</v>
      </c>
      <c r="B410" s="652" t="s">
        <v>386</v>
      </c>
      <c r="C410" s="647">
        <f>C413</f>
        <v>20000</v>
      </c>
      <c r="D410" s="392"/>
      <c r="E410" s="393">
        <f t="shared" si="15"/>
        <v>20000</v>
      </c>
      <c r="F410" s="369"/>
      <c r="G410" s="369"/>
      <c r="H410" s="369"/>
      <c r="I410" s="369"/>
      <c r="J410" s="369"/>
      <c r="K410" s="369"/>
      <c r="L410" s="369"/>
      <c r="M410" s="369"/>
      <c r="N410" s="369"/>
      <c r="O410" s="369"/>
      <c r="P410" s="369"/>
      <c r="Q410" s="369"/>
      <c r="R410" s="369"/>
      <c r="S410" s="369"/>
      <c r="T410" s="369"/>
      <c r="U410" s="369"/>
      <c r="V410" s="369"/>
      <c r="W410" s="369"/>
      <c r="X410" s="369"/>
      <c r="Y410" s="369"/>
      <c r="Z410" s="369"/>
      <c r="AA410" s="369"/>
      <c r="AB410" s="369"/>
      <c r="AC410" s="369"/>
      <c r="AD410" s="369"/>
      <c r="AE410" s="369"/>
      <c r="AF410" s="369"/>
      <c r="AG410" s="369"/>
      <c r="AH410" s="369"/>
      <c r="AI410" s="369"/>
      <c r="AJ410" s="369"/>
      <c r="AK410" s="369"/>
      <c r="AL410" s="369"/>
      <c r="AM410" s="369"/>
      <c r="AN410" s="369"/>
      <c r="AO410" s="369"/>
      <c r="AP410" s="369"/>
      <c r="AQ410" s="369"/>
      <c r="AR410" s="369"/>
      <c r="AS410" s="369"/>
      <c r="AT410" s="369"/>
      <c r="AU410" s="369"/>
    </row>
    <row r="411" spans="1:47" ht="15" customHeight="1">
      <c r="A411" s="677"/>
      <c r="B411" s="646" t="s">
        <v>387</v>
      </c>
      <c r="C411" s="647"/>
      <c r="D411" s="392"/>
      <c r="E411" s="567"/>
      <c r="F411" s="369"/>
      <c r="G411" s="369"/>
      <c r="H411" s="369"/>
      <c r="I411" s="369"/>
      <c r="J411" s="369"/>
      <c r="K411" s="369"/>
      <c r="L411" s="369"/>
      <c r="M411" s="369"/>
      <c r="N411" s="369"/>
      <c r="O411" s="369"/>
      <c r="P411" s="369"/>
      <c r="Q411" s="369"/>
      <c r="R411" s="369"/>
      <c r="S411" s="369"/>
      <c r="T411" s="369"/>
      <c r="U411" s="369"/>
      <c r="V411" s="369"/>
      <c r="W411" s="369"/>
      <c r="X411" s="369"/>
      <c r="Y411" s="369"/>
      <c r="Z411" s="369"/>
      <c r="AA411" s="369"/>
      <c r="AB411" s="369"/>
      <c r="AC411" s="369"/>
      <c r="AD411" s="369"/>
      <c r="AE411" s="369"/>
      <c r="AF411" s="369"/>
      <c r="AG411" s="369"/>
      <c r="AH411" s="369"/>
      <c r="AI411" s="369"/>
      <c r="AJ411" s="369"/>
      <c r="AK411" s="369"/>
      <c r="AL411" s="369"/>
      <c r="AM411" s="369"/>
      <c r="AN411" s="369"/>
      <c r="AO411" s="369"/>
      <c r="AP411" s="369"/>
      <c r="AQ411" s="369"/>
      <c r="AR411" s="369"/>
      <c r="AS411" s="369"/>
      <c r="AT411" s="369"/>
      <c r="AU411" s="369"/>
    </row>
    <row r="412" spans="1:47" ht="15" customHeight="1">
      <c r="A412" s="662" t="s">
        <v>319</v>
      </c>
      <c r="B412" s="650" t="s">
        <v>135</v>
      </c>
      <c r="C412" s="663"/>
      <c r="D412" s="399"/>
      <c r="E412" s="571"/>
      <c r="F412" s="369"/>
      <c r="G412" s="369"/>
      <c r="H412" s="369"/>
      <c r="I412" s="369"/>
      <c r="J412" s="369"/>
      <c r="K412" s="369"/>
      <c r="L412" s="369"/>
      <c r="M412" s="369"/>
      <c r="N412" s="369"/>
      <c r="O412" s="369"/>
      <c r="P412" s="369"/>
      <c r="Q412" s="369"/>
      <c r="R412" s="369"/>
      <c r="S412" s="369"/>
      <c r="T412" s="369"/>
      <c r="U412" s="369"/>
      <c r="V412" s="369"/>
      <c r="W412" s="369"/>
      <c r="X412" s="369"/>
      <c r="Y412" s="369"/>
      <c r="Z412" s="369"/>
      <c r="AA412" s="369"/>
      <c r="AB412" s="369"/>
      <c r="AC412" s="369"/>
      <c r="AD412" s="369"/>
      <c r="AE412" s="369"/>
      <c r="AF412" s="369"/>
      <c r="AG412" s="369"/>
      <c r="AH412" s="369"/>
      <c r="AI412" s="369"/>
      <c r="AJ412" s="369"/>
      <c r="AK412" s="369"/>
      <c r="AL412" s="369"/>
      <c r="AM412" s="369"/>
      <c r="AN412" s="369"/>
      <c r="AO412" s="369"/>
      <c r="AP412" s="369"/>
      <c r="AQ412" s="369"/>
      <c r="AR412" s="369"/>
      <c r="AS412" s="369"/>
      <c r="AT412" s="369"/>
      <c r="AU412" s="369"/>
    </row>
    <row r="413" spans="1:47" ht="15" customHeight="1">
      <c r="A413" s="402">
        <v>3</v>
      </c>
      <c r="B413" s="403" t="s">
        <v>136</v>
      </c>
      <c r="C413" s="483">
        <f>C414</f>
        <v>20000</v>
      </c>
      <c r="D413" s="405"/>
      <c r="E413" s="406">
        <f>SUM(C413:D413)</f>
        <v>20000</v>
      </c>
      <c r="F413" s="369"/>
      <c r="G413" s="369"/>
      <c r="H413" s="369"/>
      <c r="I413" s="369"/>
      <c r="J413" s="369"/>
      <c r="K413" s="369"/>
      <c r="L413" s="369"/>
      <c r="M413" s="369"/>
      <c r="N413" s="369"/>
      <c r="O413" s="369"/>
      <c r="P413" s="369"/>
      <c r="Q413" s="369"/>
      <c r="R413" s="369"/>
      <c r="S413" s="369"/>
      <c r="T413" s="369"/>
      <c r="U413" s="369"/>
      <c r="V413" s="369"/>
      <c r="W413" s="369"/>
      <c r="X413" s="369"/>
      <c r="Y413" s="369"/>
      <c r="Z413" s="369"/>
      <c r="AA413" s="369"/>
      <c r="AB413" s="369"/>
      <c r="AC413" s="369"/>
      <c r="AD413" s="369"/>
      <c r="AE413" s="369"/>
      <c r="AF413" s="369"/>
      <c r="AG413" s="369"/>
      <c r="AH413" s="369"/>
      <c r="AI413" s="369"/>
      <c r="AJ413" s="369"/>
      <c r="AK413" s="369"/>
      <c r="AL413" s="369"/>
      <c r="AM413" s="369"/>
      <c r="AN413" s="369"/>
      <c r="AO413" s="369"/>
      <c r="AP413" s="369"/>
      <c r="AQ413" s="369"/>
      <c r="AR413" s="369"/>
      <c r="AS413" s="369"/>
      <c r="AT413" s="369"/>
      <c r="AU413" s="369"/>
    </row>
    <row r="414" spans="1:47" ht="12.75" customHeight="1">
      <c r="A414" s="407">
        <v>38</v>
      </c>
      <c r="B414" s="408" t="s">
        <v>102</v>
      </c>
      <c r="C414" s="511">
        <f>C415</f>
        <v>20000</v>
      </c>
      <c r="D414" s="410"/>
      <c r="E414" s="411">
        <f>SUM(C414:D414)</f>
        <v>20000</v>
      </c>
      <c r="F414" s="369"/>
      <c r="G414" s="369"/>
      <c r="H414" s="369"/>
      <c r="I414" s="369"/>
      <c r="J414" s="369"/>
      <c r="K414" s="369"/>
      <c r="L414" s="369"/>
      <c r="M414" s="369"/>
      <c r="N414" s="369"/>
      <c r="O414" s="369"/>
      <c r="P414" s="369"/>
      <c r="Q414" s="369"/>
      <c r="R414" s="369"/>
      <c r="S414" s="369"/>
      <c r="T414" s="369"/>
      <c r="U414" s="369"/>
      <c r="V414" s="369"/>
      <c r="W414" s="369"/>
      <c r="X414" s="369"/>
      <c r="Y414" s="369"/>
      <c r="Z414" s="369"/>
      <c r="AA414" s="369"/>
      <c r="AB414" s="369"/>
      <c r="AC414" s="369"/>
      <c r="AD414" s="369"/>
      <c r="AE414" s="369"/>
      <c r="AF414" s="369"/>
      <c r="AG414" s="369"/>
      <c r="AH414" s="369"/>
      <c r="AI414" s="369"/>
      <c r="AJ414" s="369"/>
      <c r="AK414" s="369"/>
      <c r="AL414" s="369"/>
      <c r="AM414" s="369"/>
      <c r="AN414" s="369"/>
      <c r="AO414" s="369"/>
      <c r="AP414" s="369"/>
      <c r="AQ414" s="369"/>
      <c r="AR414" s="369"/>
      <c r="AS414" s="369"/>
      <c r="AT414" s="369"/>
      <c r="AU414" s="369"/>
    </row>
    <row r="415" spans="1:47" ht="12.75" customHeight="1">
      <c r="A415" s="497">
        <v>381</v>
      </c>
      <c r="B415" s="498" t="s">
        <v>144</v>
      </c>
      <c r="C415" s="512">
        <f>C416</f>
        <v>20000</v>
      </c>
      <c r="D415" s="415"/>
      <c r="E415" s="416">
        <f>SUM(C415:D415)</f>
        <v>20000</v>
      </c>
      <c r="F415" s="369"/>
      <c r="G415" s="369"/>
      <c r="H415" s="369"/>
      <c r="I415" s="369"/>
      <c r="J415" s="369"/>
      <c r="K415" s="369"/>
      <c r="L415" s="369"/>
      <c r="M415" s="369"/>
      <c r="N415" s="369"/>
      <c r="O415" s="369"/>
      <c r="P415" s="369"/>
      <c r="Q415" s="369"/>
      <c r="R415" s="369"/>
      <c r="S415" s="369"/>
      <c r="T415" s="369"/>
      <c r="U415" s="369"/>
      <c r="V415" s="369"/>
      <c r="W415" s="369"/>
      <c r="X415" s="369"/>
      <c r="Y415" s="369"/>
      <c r="Z415" s="369"/>
      <c r="AA415" s="369"/>
      <c r="AB415" s="369"/>
      <c r="AC415" s="369"/>
      <c r="AD415" s="369"/>
      <c r="AE415" s="369"/>
      <c r="AF415" s="369"/>
      <c r="AG415" s="369"/>
      <c r="AH415" s="369"/>
      <c r="AI415" s="369"/>
      <c r="AJ415" s="369"/>
      <c r="AK415" s="369"/>
      <c r="AL415" s="369"/>
      <c r="AM415" s="369"/>
      <c r="AN415" s="369"/>
      <c r="AO415" s="369"/>
      <c r="AP415" s="369"/>
      <c r="AQ415" s="369"/>
      <c r="AR415" s="369"/>
      <c r="AS415" s="369"/>
      <c r="AT415" s="369"/>
      <c r="AU415" s="369"/>
    </row>
    <row r="416" spans="1:47" ht="12.75" customHeight="1">
      <c r="A416" s="499">
        <v>381</v>
      </c>
      <c r="B416" s="500" t="s">
        <v>144</v>
      </c>
      <c r="C416" s="540">
        <v>20000</v>
      </c>
      <c r="D416" s="399"/>
      <c r="E416" s="400">
        <f>SUM(C416:D416)</f>
        <v>20000</v>
      </c>
      <c r="F416" s="369"/>
      <c r="G416" s="369"/>
      <c r="H416" s="369"/>
      <c r="I416" s="369"/>
      <c r="J416" s="369"/>
      <c r="K416" s="369"/>
      <c r="L416" s="369"/>
      <c r="M416" s="369"/>
      <c r="N416" s="369"/>
      <c r="O416" s="369"/>
      <c r="P416" s="369"/>
      <c r="Q416" s="369"/>
      <c r="R416" s="369"/>
      <c r="S416" s="369"/>
      <c r="T416" s="369"/>
      <c r="U416" s="369"/>
      <c r="V416" s="369"/>
      <c r="W416" s="369"/>
      <c r="X416" s="369"/>
      <c r="Y416" s="369"/>
      <c r="Z416" s="369"/>
      <c r="AA416" s="369"/>
      <c r="AB416" s="369"/>
      <c r="AC416" s="369"/>
      <c r="AD416" s="369"/>
      <c r="AE416" s="369"/>
      <c r="AF416" s="369"/>
      <c r="AG416" s="369"/>
      <c r="AH416" s="369"/>
      <c r="AI416" s="369"/>
      <c r="AJ416" s="369"/>
      <c r="AK416" s="369"/>
      <c r="AL416" s="369"/>
      <c r="AM416" s="369"/>
      <c r="AN416" s="369"/>
      <c r="AO416" s="369"/>
      <c r="AP416" s="369"/>
      <c r="AQ416" s="369"/>
      <c r="AR416" s="369"/>
      <c r="AS416" s="369"/>
      <c r="AT416" s="369"/>
      <c r="AU416" s="369"/>
    </row>
    <row r="417" spans="1:47" ht="15" customHeight="1">
      <c r="A417" s="676" t="s">
        <v>388</v>
      </c>
      <c r="B417" s="652" t="s">
        <v>389</v>
      </c>
      <c r="C417" s="647">
        <f>C420</f>
        <v>5000</v>
      </c>
      <c r="D417" s="392"/>
      <c r="E417" s="393">
        <f>SUM(C417:D417)</f>
        <v>5000</v>
      </c>
      <c r="F417" s="369"/>
      <c r="G417" s="369"/>
      <c r="H417" s="369"/>
      <c r="I417" s="369"/>
      <c r="J417" s="369"/>
      <c r="K417" s="369"/>
      <c r="L417" s="369"/>
      <c r="M417" s="369"/>
      <c r="N417" s="369"/>
      <c r="O417" s="369"/>
      <c r="P417" s="369"/>
      <c r="Q417" s="369"/>
      <c r="R417" s="369"/>
      <c r="S417" s="369"/>
      <c r="T417" s="369"/>
      <c r="U417" s="369"/>
      <c r="V417" s="369"/>
      <c r="W417" s="369"/>
      <c r="X417" s="369"/>
      <c r="Y417" s="369"/>
      <c r="Z417" s="369"/>
      <c r="AA417" s="369"/>
      <c r="AB417" s="369"/>
      <c r="AC417" s="369"/>
      <c r="AD417" s="369"/>
      <c r="AE417" s="369"/>
      <c r="AF417" s="369"/>
      <c r="AG417" s="369"/>
      <c r="AH417" s="369"/>
      <c r="AI417" s="369"/>
      <c r="AJ417" s="369"/>
      <c r="AK417" s="369"/>
      <c r="AL417" s="369"/>
      <c r="AM417" s="369"/>
      <c r="AN417" s="369"/>
      <c r="AO417" s="369"/>
      <c r="AP417" s="369"/>
      <c r="AQ417" s="369"/>
      <c r="AR417" s="369"/>
      <c r="AS417" s="369"/>
      <c r="AT417" s="369"/>
      <c r="AU417" s="369"/>
    </row>
    <row r="418" spans="1:47" ht="15" customHeight="1">
      <c r="A418" s="677"/>
      <c r="B418" s="646" t="s">
        <v>387</v>
      </c>
      <c r="C418" s="647"/>
      <c r="D418" s="392"/>
      <c r="E418" s="567"/>
      <c r="F418" s="369"/>
      <c r="G418" s="369"/>
      <c r="H418" s="369"/>
      <c r="I418" s="369"/>
      <c r="J418" s="369"/>
      <c r="K418" s="369"/>
      <c r="L418" s="369"/>
      <c r="M418" s="369"/>
      <c r="N418" s="369"/>
      <c r="O418" s="369"/>
      <c r="P418" s="369"/>
      <c r="Q418" s="369"/>
      <c r="R418" s="369"/>
      <c r="S418" s="369"/>
      <c r="T418" s="369"/>
      <c r="U418" s="369"/>
      <c r="V418" s="369"/>
      <c r="W418" s="369"/>
      <c r="X418" s="369"/>
      <c r="Y418" s="369"/>
      <c r="Z418" s="369"/>
      <c r="AA418" s="369"/>
      <c r="AB418" s="369"/>
      <c r="AC418" s="369"/>
      <c r="AD418" s="369"/>
      <c r="AE418" s="369"/>
      <c r="AF418" s="369"/>
      <c r="AG418" s="369"/>
      <c r="AH418" s="369"/>
      <c r="AI418" s="369"/>
      <c r="AJ418" s="369"/>
      <c r="AK418" s="369"/>
      <c r="AL418" s="369"/>
      <c r="AM418" s="369"/>
      <c r="AN418" s="369"/>
      <c r="AO418" s="369"/>
      <c r="AP418" s="369"/>
      <c r="AQ418" s="369"/>
      <c r="AR418" s="369"/>
      <c r="AS418" s="369"/>
      <c r="AT418" s="369"/>
      <c r="AU418" s="369"/>
    </row>
    <row r="419" spans="1:47" ht="15" customHeight="1">
      <c r="A419" s="662" t="s">
        <v>319</v>
      </c>
      <c r="B419" s="650" t="s">
        <v>135</v>
      </c>
      <c r="C419" s="663"/>
      <c r="D419" s="399"/>
      <c r="E419" s="571"/>
      <c r="F419" s="369"/>
      <c r="G419" s="369"/>
      <c r="H419" s="369"/>
      <c r="I419" s="369"/>
      <c r="J419" s="369"/>
      <c r="K419" s="369"/>
      <c r="L419" s="369"/>
      <c r="M419" s="369"/>
      <c r="N419" s="369"/>
      <c r="O419" s="369"/>
      <c r="P419" s="369"/>
      <c r="Q419" s="369"/>
      <c r="R419" s="369"/>
      <c r="S419" s="369"/>
      <c r="T419" s="369"/>
      <c r="U419" s="369"/>
      <c r="V419" s="369"/>
      <c r="W419" s="369"/>
      <c r="X419" s="369"/>
      <c r="Y419" s="369"/>
      <c r="Z419" s="369"/>
      <c r="AA419" s="369"/>
      <c r="AB419" s="369"/>
      <c r="AC419" s="369"/>
      <c r="AD419" s="369"/>
      <c r="AE419" s="369"/>
      <c r="AF419" s="369"/>
      <c r="AG419" s="369"/>
      <c r="AH419" s="369"/>
      <c r="AI419" s="369"/>
      <c r="AJ419" s="369"/>
      <c r="AK419" s="369"/>
      <c r="AL419" s="369"/>
      <c r="AM419" s="369"/>
      <c r="AN419" s="369"/>
      <c r="AO419" s="369"/>
      <c r="AP419" s="369"/>
      <c r="AQ419" s="369"/>
      <c r="AR419" s="369"/>
      <c r="AS419" s="369"/>
      <c r="AT419" s="369"/>
      <c r="AU419" s="369"/>
    </row>
    <row r="420" spans="1:47" ht="15" customHeight="1">
      <c r="A420" s="402">
        <v>3</v>
      </c>
      <c r="B420" s="403" t="s">
        <v>136</v>
      </c>
      <c r="C420" s="483">
        <f>C421</f>
        <v>5000</v>
      </c>
      <c r="D420" s="405"/>
      <c r="E420" s="406">
        <f>SUM(C420:D420)</f>
        <v>5000</v>
      </c>
      <c r="F420" s="369"/>
      <c r="G420" s="369"/>
      <c r="H420" s="369"/>
      <c r="I420" s="369"/>
      <c r="J420" s="369"/>
      <c r="K420" s="369"/>
      <c r="L420" s="369"/>
      <c r="M420" s="369"/>
      <c r="N420" s="369"/>
      <c r="O420" s="369"/>
      <c r="P420" s="369"/>
      <c r="Q420" s="369"/>
      <c r="R420" s="369"/>
      <c r="S420" s="369"/>
      <c r="T420" s="369"/>
      <c r="U420" s="369"/>
      <c r="V420" s="369"/>
      <c r="W420" s="369"/>
      <c r="X420" s="369"/>
      <c r="Y420" s="369"/>
      <c r="Z420" s="369"/>
      <c r="AA420" s="369"/>
      <c r="AB420" s="369"/>
      <c r="AC420" s="369"/>
      <c r="AD420" s="369"/>
      <c r="AE420" s="369"/>
      <c r="AF420" s="369"/>
      <c r="AG420" s="369"/>
      <c r="AH420" s="369"/>
      <c r="AI420" s="369"/>
      <c r="AJ420" s="369"/>
      <c r="AK420" s="369"/>
      <c r="AL420" s="369"/>
      <c r="AM420" s="369"/>
      <c r="AN420" s="369"/>
      <c r="AO420" s="369"/>
      <c r="AP420" s="369"/>
      <c r="AQ420" s="369"/>
      <c r="AR420" s="369"/>
      <c r="AS420" s="369"/>
      <c r="AT420" s="369"/>
      <c r="AU420" s="369"/>
    </row>
    <row r="421" spans="1:47" ht="12.75" customHeight="1">
      <c r="A421" s="407">
        <v>38</v>
      </c>
      <c r="B421" s="408" t="s">
        <v>102</v>
      </c>
      <c r="C421" s="511">
        <f>C422</f>
        <v>5000</v>
      </c>
      <c r="D421" s="410"/>
      <c r="E421" s="411">
        <f>SUM(C421:D421)</f>
        <v>5000</v>
      </c>
      <c r="F421" s="369"/>
      <c r="G421" s="369"/>
      <c r="H421" s="369"/>
      <c r="I421" s="369"/>
      <c r="J421" s="369"/>
      <c r="K421" s="369"/>
      <c r="L421" s="369"/>
      <c r="M421" s="369"/>
      <c r="N421" s="369"/>
      <c r="O421" s="369"/>
      <c r="P421" s="369"/>
      <c r="Q421" s="369"/>
      <c r="R421" s="369"/>
      <c r="S421" s="369"/>
      <c r="T421" s="369"/>
      <c r="U421" s="369"/>
      <c r="V421" s="369"/>
      <c r="W421" s="369"/>
      <c r="X421" s="369"/>
      <c r="Y421" s="369"/>
      <c r="Z421" s="369"/>
      <c r="AA421" s="369"/>
      <c r="AB421" s="369"/>
      <c r="AC421" s="369"/>
      <c r="AD421" s="369"/>
      <c r="AE421" s="369"/>
      <c r="AF421" s="369"/>
      <c r="AG421" s="369"/>
      <c r="AH421" s="369"/>
      <c r="AI421" s="369"/>
      <c r="AJ421" s="369"/>
      <c r="AK421" s="369"/>
      <c r="AL421" s="369"/>
      <c r="AM421" s="369"/>
      <c r="AN421" s="369"/>
      <c r="AO421" s="369"/>
      <c r="AP421" s="369"/>
      <c r="AQ421" s="369"/>
      <c r="AR421" s="369"/>
      <c r="AS421" s="369"/>
      <c r="AT421" s="369"/>
      <c r="AU421" s="369"/>
    </row>
    <row r="422" spans="1:47" ht="12.75" customHeight="1">
      <c r="A422" s="497">
        <v>381</v>
      </c>
      <c r="B422" s="498" t="s">
        <v>144</v>
      </c>
      <c r="C422" s="512">
        <f>C423</f>
        <v>5000</v>
      </c>
      <c r="D422" s="415"/>
      <c r="E422" s="416">
        <f>SUM(C422:D422)</f>
        <v>5000</v>
      </c>
      <c r="F422" s="369"/>
      <c r="G422" s="369"/>
      <c r="H422" s="369"/>
      <c r="I422" s="369"/>
      <c r="J422" s="369"/>
      <c r="K422" s="369"/>
      <c r="L422" s="369"/>
      <c r="M422" s="369"/>
      <c r="N422" s="369"/>
      <c r="O422" s="369"/>
      <c r="P422" s="369"/>
      <c r="Q422" s="369"/>
      <c r="R422" s="369"/>
      <c r="S422" s="369"/>
      <c r="T422" s="369"/>
      <c r="U422" s="369"/>
      <c r="V422" s="369"/>
      <c r="W422" s="369"/>
      <c r="X422" s="369"/>
      <c r="Y422" s="369"/>
      <c r="Z422" s="369"/>
      <c r="AA422" s="369"/>
      <c r="AB422" s="369"/>
      <c r="AC422" s="369"/>
      <c r="AD422" s="369"/>
      <c r="AE422" s="369"/>
      <c r="AF422" s="369"/>
      <c r="AG422" s="369"/>
      <c r="AH422" s="369"/>
      <c r="AI422" s="369"/>
      <c r="AJ422" s="369"/>
      <c r="AK422" s="369"/>
      <c r="AL422" s="369"/>
      <c r="AM422" s="369"/>
      <c r="AN422" s="369"/>
      <c r="AO422" s="369"/>
      <c r="AP422" s="369"/>
      <c r="AQ422" s="369"/>
      <c r="AR422" s="369"/>
      <c r="AS422" s="369"/>
      <c r="AT422" s="369"/>
      <c r="AU422" s="369"/>
    </row>
    <row r="423" spans="1:47" ht="12.75" customHeight="1">
      <c r="A423" s="499">
        <v>381</v>
      </c>
      <c r="B423" s="500" t="s">
        <v>144</v>
      </c>
      <c r="C423" s="540">
        <v>5000</v>
      </c>
      <c r="D423" s="399"/>
      <c r="E423" s="400">
        <f>SUM(C423:D423)</f>
        <v>5000</v>
      </c>
      <c r="F423" s="369"/>
      <c r="G423" s="369"/>
      <c r="H423" s="369"/>
      <c r="I423" s="369"/>
      <c r="J423" s="369"/>
      <c r="K423" s="369"/>
      <c r="L423" s="369"/>
      <c r="M423" s="369"/>
      <c r="N423" s="369"/>
      <c r="O423" s="369"/>
      <c r="P423" s="369"/>
      <c r="Q423" s="369"/>
      <c r="R423" s="369"/>
      <c r="S423" s="369"/>
      <c r="T423" s="369"/>
      <c r="U423" s="369"/>
      <c r="V423" s="369"/>
      <c r="W423" s="369"/>
      <c r="X423" s="369"/>
      <c r="Y423" s="369"/>
      <c r="Z423" s="369"/>
      <c r="AA423" s="369"/>
      <c r="AB423" s="369"/>
      <c r="AC423" s="369"/>
      <c r="AD423" s="369"/>
      <c r="AE423" s="369"/>
      <c r="AF423" s="369"/>
      <c r="AG423" s="369"/>
      <c r="AH423" s="369"/>
      <c r="AI423" s="369"/>
      <c r="AJ423" s="369"/>
      <c r="AK423" s="369"/>
      <c r="AL423" s="369"/>
      <c r="AM423" s="369"/>
      <c r="AN423" s="369"/>
      <c r="AO423" s="369"/>
      <c r="AP423" s="369"/>
      <c r="AQ423" s="369"/>
      <c r="AR423" s="369"/>
      <c r="AS423" s="369"/>
      <c r="AT423" s="369"/>
      <c r="AU423" s="369"/>
    </row>
    <row r="424" spans="1:47" ht="15" customHeight="1">
      <c r="A424" s="678"/>
      <c r="B424" s="679" t="s">
        <v>390</v>
      </c>
      <c r="C424" s="637"/>
      <c r="D424" s="518"/>
      <c r="E424" s="585"/>
      <c r="F424" s="369"/>
      <c r="G424" s="369"/>
      <c r="H424" s="369"/>
      <c r="I424" s="369"/>
      <c r="J424" s="369"/>
      <c r="K424" s="369"/>
      <c r="L424" s="369"/>
      <c r="M424" s="369"/>
      <c r="N424" s="369"/>
      <c r="O424" s="369"/>
      <c r="P424" s="369"/>
      <c r="Q424" s="369"/>
      <c r="R424" s="369"/>
      <c r="S424" s="369"/>
      <c r="T424" s="369"/>
      <c r="U424" s="369"/>
      <c r="V424" s="369"/>
      <c r="W424" s="369"/>
      <c r="X424" s="369"/>
      <c r="Y424" s="369"/>
      <c r="Z424" s="369"/>
      <c r="AA424" s="369"/>
      <c r="AB424" s="369"/>
      <c r="AC424" s="369"/>
      <c r="AD424" s="369"/>
      <c r="AE424" s="369"/>
      <c r="AF424" s="369"/>
      <c r="AG424" s="369"/>
      <c r="AH424" s="369"/>
      <c r="AI424" s="369"/>
      <c r="AJ424" s="369"/>
      <c r="AK424" s="369"/>
      <c r="AL424" s="369"/>
      <c r="AM424" s="369"/>
      <c r="AN424" s="369"/>
      <c r="AO424" s="369"/>
      <c r="AP424" s="369"/>
      <c r="AQ424" s="369"/>
      <c r="AR424" s="369"/>
      <c r="AS424" s="369"/>
      <c r="AT424" s="369"/>
      <c r="AU424" s="369"/>
    </row>
    <row r="425" spans="1:47" ht="19.5" customHeight="1">
      <c r="A425" s="638" t="s">
        <v>391</v>
      </c>
      <c r="B425" s="680"/>
      <c r="C425" s="508">
        <f>C426+C433+C440+C447+C454+C461+C468</f>
        <v>76000</v>
      </c>
      <c r="D425" s="491"/>
      <c r="E425" s="492">
        <f>SUM(C425:D425)</f>
        <v>76000</v>
      </c>
      <c r="F425" s="369"/>
      <c r="G425" s="369"/>
      <c r="H425" s="369"/>
      <c r="I425" s="369"/>
      <c r="J425" s="369"/>
      <c r="K425" s="369"/>
      <c r="L425" s="369"/>
      <c r="M425" s="369"/>
      <c r="N425" s="369"/>
      <c r="O425" s="369"/>
      <c r="P425" s="369"/>
      <c r="Q425" s="369"/>
      <c r="R425" s="369"/>
      <c r="S425" s="369"/>
      <c r="T425" s="369"/>
      <c r="U425" s="369"/>
      <c r="V425" s="369"/>
      <c r="W425" s="369"/>
      <c r="X425" s="369"/>
      <c r="Y425" s="369"/>
      <c r="Z425" s="369"/>
      <c r="AA425" s="369"/>
      <c r="AB425" s="369"/>
      <c r="AC425" s="369"/>
      <c r="AD425" s="369"/>
      <c r="AE425" s="369"/>
      <c r="AF425" s="369"/>
      <c r="AG425" s="369"/>
      <c r="AH425" s="369"/>
      <c r="AI425" s="369"/>
      <c r="AJ425" s="369"/>
      <c r="AK425" s="369"/>
      <c r="AL425" s="369"/>
      <c r="AM425" s="369"/>
      <c r="AN425" s="369"/>
      <c r="AO425" s="369"/>
      <c r="AP425" s="369"/>
      <c r="AQ425" s="369"/>
      <c r="AR425" s="369"/>
      <c r="AS425" s="369"/>
      <c r="AT425" s="369"/>
      <c r="AU425" s="369"/>
    </row>
    <row r="426" spans="1:47" ht="15" customHeight="1">
      <c r="A426" s="645" t="s">
        <v>392</v>
      </c>
      <c r="B426" s="652" t="s">
        <v>393</v>
      </c>
      <c r="C426" s="647">
        <f>C429</f>
        <v>15000</v>
      </c>
      <c r="D426" s="392"/>
      <c r="E426" s="393">
        <f>SUM(C426:D426)</f>
        <v>15000</v>
      </c>
      <c r="F426" s="369"/>
      <c r="G426" s="369"/>
      <c r="H426" s="369"/>
      <c r="I426" s="369"/>
      <c r="J426" s="369"/>
      <c r="K426" s="369"/>
      <c r="L426" s="369"/>
      <c r="M426" s="369"/>
      <c r="N426" s="369"/>
      <c r="O426" s="369"/>
      <c r="P426" s="369"/>
      <c r="Q426" s="369"/>
      <c r="R426" s="369"/>
      <c r="S426" s="369"/>
      <c r="T426" s="369"/>
      <c r="U426" s="369"/>
      <c r="V426" s="369"/>
      <c r="W426" s="369"/>
      <c r="X426" s="369"/>
      <c r="Y426" s="369"/>
      <c r="Z426" s="369"/>
      <c r="AA426" s="369"/>
      <c r="AB426" s="369"/>
      <c r="AC426" s="369"/>
      <c r="AD426" s="369"/>
      <c r="AE426" s="369"/>
      <c r="AF426" s="369"/>
      <c r="AG426" s="369"/>
      <c r="AH426" s="369"/>
      <c r="AI426" s="369"/>
      <c r="AJ426" s="369"/>
      <c r="AK426" s="369"/>
      <c r="AL426" s="369"/>
      <c r="AM426" s="369"/>
      <c r="AN426" s="369"/>
      <c r="AO426" s="369"/>
      <c r="AP426" s="369"/>
      <c r="AQ426" s="369"/>
      <c r="AR426" s="369"/>
      <c r="AS426" s="369"/>
      <c r="AT426" s="369"/>
      <c r="AU426" s="369"/>
    </row>
    <row r="427" spans="1:47" ht="15" customHeight="1">
      <c r="A427" s="648"/>
      <c r="B427" s="646" t="s">
        <v>337</v>
      </c>
      <c r="C427" s="647"/>
      <c r="D427" s="392"/>
      <c r="E427" s="567"/>
      <c r="F427" s="369"/>
      <c r="G427" s="369"/>
      <c r="H427" s="369"/>
      <c r="I427" s="369"/>
      <c r="J427" s="369"/>
      <c r="K427" s="369"/>
      <c r="L427" s="369"/>
      <c r="M427" s="369"/>
      <c r="N427" s="369"/>
      <c r="O427" s="369"/>
      <c r="P427" s="369"/>
      <c r="Q427" s="369"/>
      <c r="R427" s="369"/>
      <c r="S427" s="369"/>
      <c r="T427" s="369"/>
      <c r="U427" s="369"/>
      <c r="V427" s="369"/>
      <c r="W427" s="369"/>
      <c r="X427" s="369"/>
      <c r="Y427" s="369"/>
      <c r="Z427" s="369"/>
      <c r="AA427" s="369"/>
      <c r="AB427" s="369"/>
      <c r="AC427" s="369"/>
      <c r="AD427" s="369"/>
      <c r="AE427" s="369"/>
      <c r="AF427" s="369"/>
      <c r="AG427" s="369"/>
      <c r="AH427" s="369"/>
      <c r="AI427" s="369"/>
      <c r="AJ427" s="369"/>
      <c r="AK427" s="369"/>
      <c r="AL427" s="369"/>
      <c r="AM427" s="369"/>
      <c r="AN427" s="369"/>
      <c r="AO427" s="369"/>
      <c r="AP427" s="369"/>
      <c r="AQ427" s="369"/>
      <c r="AR427" s="369"/>
      <c r="AS427" s="369"/>
      <c r="AT427" s="369"/>
      <c r="AU427" s="369"/>
    </row>
    <row r="428" spans="1:47" ht="15" customHeight="1">
      <c r="A428" s="649" t="s">
        <v>242</v>
      </c>
      <c r="B428" s="650" t="s">
        <v>135</v>
      </c>
      <c r="C428" s="663"/>
      <c r="D428" s="399"/>
      <c r="E428" s="571"/>
      <c r="F428" s="369"/>
      <c r="G428" s="369"/>
      <c r="H428" s="369"/>
      <c r="I428" s="369"/>
      <c r="J428" s="369"/>
      <c r="K428" s="369"/>
      <c r="L428" s="369"/>
      <c r="M428" s="369"/>
      <c r="N428" s="369"/>
      <c r="O428" s="369"/>
      <c r="P428" s="369"/>
      <c r="Q428" s="369"/>
      <c r="R428" s="369"/>
      <c r="S428" s="369"/>
      <c r="T428" s="369"/>
      <c r="U428" s="369"/>
      <c r="V428" s="369"/>
      <c r="W428" s="369"/>
      <c r="X428" s="369"/>
      <c r="Y428" s="369"/>
      <c r="Z428" s="369"/>
      <c r="AA428" s="369"/>
      <c r="AB428" s="369"/>
      <c r="AC428" s="369"/>
      <c r="AD428" s="369"/>
      <c r="AE428" s="369"/>
      <c r="AF428" s="369"/>
      <c r="AG428" s="369"/>
      <c r="AH428" s="369"/>
      <c r="AI428" s="369"/>
      <c r="AJ428" s="369"/>
      <c r="AK428" s="369"/>
      <c r="AL428" s="369"/>
      <c r="AM428" s="369"/>
      <c r="AN428" s="369"/>
      <c r="AO428" s="369"/>
      <c r="AP428" s="369"/>
      <c r="AQ428" s="369"/>
      <c r="AR428" s="369"/>
      <c r="AS428" s="369"/>
      <c r="AT428" s="369"/>
      <c r="AU428" s="369"/>
    </row>
    <row r="429" spans="1:47" ht="15" customHeight="1">
      <c r="A429" s="402">
        <v>3</v>
      </c>
      <c r="B429" s="403" t="s">
        <v>136</v>
      </c>
      <c r="C429" s="483">
        <f>C430</f>
        <v>15000</v>
      </c>
      <c r="D429" s="405"/>
      <c r="E429" s="406">
        <f>SUM(C429:D429)</f>
        <v>15000</v>
      </c>
      <c r="F429" s="369"/>
      <c r="G429" s="369"/>
      <c r="H429" s="369"/>
      <c r="I429" s="369"/>
      <c r="J429" s="369"/>
      <c r="K429" s="369"/>
      <c r="L429" s="369"/>
      <c r="M429" s="369"/>
      <c r="N429" s="369"/>
      <c r="O429" s="369"/>
      <c r="P429" s="369"/>
      <c r="Q429" s="369"/>
      <c r="R429" s="369"/>
      <c r="S429" s="369"/>
      <c r="T429" s="369"/>
      <c r="U429" s="369"/>
      <c r="V429" s="369"/>
      <c r="W429" s="369"/>
      <c r="X429" s="369"/>
      <c r="Y429" s="369"/>
      <c r="Z429" s="369"/>
      <c r="AA429" s="369"/>
      <c r="AB429" s="369"/>
      <c r="AC429" s="369"/>
      <c r="AD429" s="369"/>
      <c r="AE429" s="369"/>
      <c r="AF429" s="369"/>
      <c r="AG429" s="369"/>
      <c r="AH429" s="369"/>
      <c r="AI429" s="369"/>
      <c r="AJ429" s="369"/>
      <c r="AK429" s="369"/>
      <c r="AL429" s="369"/>
      <c r="AM429" s="369"/>
      <c r="AN429" s="369"/>
      <c r="AO429" s="369"/>
      <c r="AP429" s="369"/>
      <c r="AQ429" s="369"/>
      <c r="AR429" s="369"/>
      <c r="AS429" s="369"/>
      <c r="AT429" s="369"/>
      <c r="AU429" s="369"/>
    </row>
    <row r="430" spans="1:47" ht="12.75" customHeight="1">
      <c r="A430" s="407">
        <v>38</v>
      </c>
      <c r="B430" s="408" t="s">
        <v>102</v>
      </c>
      <c r="C430" s="511">
        <f>C431</f>
        <v>15000</v>
      </c>
      <c r="D430" s="410"/>
      <c r="E430" s="411">
        <f>SUM(C430:D430)</f>
        <v>15000</v>
      </c>
      <c r="F430" s="369"/>
      <c r="G430" s="369"/>
      <c r="H430" s="369"/>
      <c r="I430" s="369"/>
      <c r="J430" s="369"/>
      <c r="K430" s="369"/>
      <c r="L430" s="369"/>
      <c r="M430" s="369"/>
      <c r="N430" s="369"/>
      <c r="O430" s="369"/>
      <c r="P430" s="369"/>
      <c r="Q430" s="369"/>
      <c r="R430" s="369"/>
      <c r="S430" s="369"/>
      <c r="T430" s="369"/>
      <c r="U430" s="369"/>
      <c r="V430" s="369"/>
      <c r="W430" s="369"/>
      <c r="X430" s="369"/>
      <c r="Y430" s="369"/>
      <c r="Z430" s="369"/>
      <c r="AA430" s="369"/>
      <c r="AB430" s="369"/>
      <c r="AC430" s="369"/>
      <c r="AD430" s="369"/>
      <c r="AE430" s="369"/>
      <c r="AF430" s="369"/>
      <c r="AG430" s="369"/>
      <c r="AH430" s="369"/>
      <c r="AI430" s="369"/>
      <c r="AJ430" s="369"/>
      <c r="AK430" s="369"/>
      <c r="AL430" s="369"/>
      <c r="AM430" s="369"/>
      <c r="AN430" s="369"/>
      <c r="AO430" s="369"/>
      <c r="AP430" s="369"/>
      <c r="AQ430" s="369"/>
      <c r="AR430" s="369"/>
      <c r="AS430" s="369"/>
      <c r="AT430" s="369"/>
      <c r="AU430" s="369"/>
    </row>
    <row r="431" spans="1:47" ht="12.75" customHeight="1">
      <c r="A431" s="497">
        <v>381</v>
      </c>
      <c r="B431" s="498" t="s">
        <v>144</v>
      </c>
      <c r="C431" s="512">
        <f>C432</f>
        <v>15000</v>
      </c>
      <c r="D431" s="415"/>
      <c r="E431" s="416">
        <f>SUM(C431:D431)</f>
        <v>15000</v>
      </c>
      <c r="F431" s="369"/>
      <c r="G431" s="369"/>
      <c r="H431" s="369"/>
      <c r="I431" s="369"/>
      <c r="J431" s="369"/>
      <c r="K431" s="369"/>
      <c r="L431" s="369"/>
      <c r="M431" s="369"/>
      <c r="N431" s="369"/>
      <c r="O431" s="369"/>
      <c r="P431" s="369"/>
      <c r="Q431" s="369"/>
      <c r="R431" s="369"/>
      <c r="S431" s="369"/>
      <c r="T431" s="369"/>
      <c r="U431" s="369"/>
      <c r="V431" s="369"/>
      <c r="W431" s="369"/>
      <c r="X431" s="369"/>
      <c r="Y431" s="369"/>
      <c r="Z431" s="369"/>
      <c r="AA431" s="369"/>
      <c r="AB431" s="369"/>
      <c r="AC431" s="369"/>
      <c r="AD431" s="369"/>
      <c r="AE431" s="369"/>
      <c r="AF431" s="369"/>
      <c r="AG431" s="369"/>
      <c r="AH431" s="369"/>
      <c r="AI431" s="369"/>
      <c r="AJ431" s="369"/>
      <c r="AK431" s="369"/>
      <c r="AL431" s="369"/>
      <c r="AM431" s="369"/>
      <c r="AN431" s="369"/>
      <c r="AO431" s="369"/>
      <c r="AP431" s="369"/>
      <c r="AQ431" s="369"/>
      <c r="AR431" s="369"/>
      <c r="AS431" s="369"/>
      <c r="AT431" s="369"/>
      <c r="AU431" s="369"/>
    </row>
    <row r="432" spans="1:47" ht="12.75" customHeight="1">
      <c r="A432" s="499">
        <v>381</v>
      </c>
      <c r="B432" s="500" t="s">
        <v>144</v>
      </c>
      <c r="C432" s="540">
        <v>15000</v>
      </c>
      <c r="D432" s="399"/>
      <c r="E432" s="400">
        <f>SUM(C432:D432)</f>
        <v>15000</v>
      </c>
      <c r="F432" s="369"/>
      <c r="G432" s="369"/>
      <c r="H432" s="369"/>
      <c r="I432" s="369"/>
      <c r="J432" s="369"/>
      <c r="K432" s="369"/>
      <c r="L432" s="369"/>
      <c r="M432" s="369"/>
      <c r="N432" s="369"/>
      <c r="O432" s="369"/>
      <c r="P432" s="369"/>
      <c r="Q432" s="369"/>
      <c r="R432" s="369"/>
      <c r="S432" s="369"/>
      <c r="T432" s="369"/>
      <c r="U432" s="369"/>
      <c r="V432" s="369"/>
      <c r="W432" s="369"/>
      <c r="X432" s="369"/>
      <c r="Y432" s="369"/>
      <c r="Z432" s="369"/>
      <c r="AA432" s="369"/>
      <c r="AB432" s="369"/>
      <c r="AC432" s="369"/>
      <c r="AD432" s="369"/>
      <c r="AE432" s="369"/>
      <c r="AF432" s="369"/>
      <c r="AG432" s="369"/>
      <c r="AH432" s="369"/>
      <c r="AI432" s="369"/>
      <c r="AJ432" s="369"/>
      <c r="AK432" s="369"/>
      <c r="AL432" s="369"/>
      <c r="AM432" s="369"/>
      <c r="AN432" s="369"/>
      <c r="AO432" s="369"/>
      <c r="AP432" s="369"/>
      <c r="AQ432" s="369"/>
      <c r="AR432" s="369"/>
      <c r="AS432" s="369"/>
      <c r="AT432" s="369"/>
      <c r="AU432" s="369"/>
    </row>
    <row r="433" spans="1:47" ht="15" customHeight="1">
      <c r="A433" s="681" t="s">
        <v>394</v>
      </c>
      <c r="B433" s="652" t="s">
        <v>395</v>
      </c>
      <c r="C433" s="647">
        <f>C436</f>
        <v>3000</v>
      </c>
      <c r="D433" s="392"/>
      <c r="E433" s="393">
        <f>SUM(C433:D433)</f>
        <v>3000</v>
      </c>
      <c r="F433" s="369"/>
      <c r="G433" s="369"/>
      <c r="H433" s="369"/>
      <c r="I433" s="369"/>
      <c r="J433" s="369"/>
      <c r="K433" s="369"/>
      <c r="L433" s="369"/>
      <c r="M433" s="369"/>
      <c r="N433" s="369"/>
      <c r="O433" s="369"/>
      <c r="P433" s="369"/>
      <c r="Q433" s="369"/>
      <c r="R433" s="369"/>
      <c r="S433" s="369"/>
      <c r="T433" s="369"/>
      <c r="U433" s="369"/>
      <c r="V433" s="369"/>
      <c r="W433" s="369"/>
      <c r="X433" s="369"/>
      <c r="Y433" s="369"/>
      <c r="Z433" s="369"/>
      <c r="AA433" s="369"/>
      <c r="AB433" s="369"/>
      <c r="AC433" s="369"/>
      <c r="AD433" s="369"/>
      <c r="AE433" s="369"/>
      <c r="AF433" s="369"/>
      <c r="AG433" s="369"/>
      <c r="AH433" s="369"/>
      <c r="AI433" s="369"/>
      <c r="AJ433" s="369"/>
      <c r="AK433" s="369"/>
      <c r="AL433" s="369"/>
      <c r="AM433" s="369"/>
      <c r="AN433" s="369"/>
      <c r="AO433" s="369"/>
      <c r="AP433" s="369"/>
      <c r="AQ433" s="369"/>
      <c r="AR433" s="369"/>
      <c r="AS433" s="369"/>
      <c r="AT433" s="369"/>
      <c r="AU433" s="369"/>
    </row>
    <row r="434" spans="1:47" ht="15" customHeight="1">
      <c r="A434" s="681"/>
      <c r="B434" s="646" t="s">
        <v>396</v>
      </c>
      <c r="C434" s="647"/>
      <c r="D434" s="392"/>
      <c r="E434" s="567"/>
      <c r="F434" s="369"/>
      <c r="G434" s="369"/>
      <c r="H434" s="369"/>
      <c r="I434" s="369"/>
      <c r="J434" s="369"/>
      <c r="K434" s="369"/>
      <c r="L434" s="369"/>
      <c r="M434" s="369"/>
      <c r="N434" s="369"/>
      <c r="O434" s="369"/>
      <c r="P434" s="369"/>
      <c r="Q434" s="369"/>
      <c r="R434" s="369"/>
      <c r="S434" s="369"/>
      <c r="T434" s="369"/>
      <c r="U434" s="369"/>
      <c r="V434" s="369"/>
      <c r="W434" s="369"/>
      <c r="X434" s="369"/>
      <c r="Y434" s="369"/>
      <c r="Z434" s="369"/>
      <c r="AA434" s="369"/>
      <c r="AB434" s="369"/>
      <c r="AC434" s="369"/>
      <c r="AD434" s="369"/>
      <c r="AE434" s="369"/>
      <c r="AF434" s="369"/>
      <c r="AG434" s="369"/>
      <c r="AH434" s="369"/>
      <c r="AI434" s="369"/>
      <c r="AJ434" s="369"/>
      <c r="AK434" s="369"/>
      <c r="AL434" s="369"/>
      <c r="AM434" s="369"/>
      <c r="AN434" s="369"/>
      <c r="AO434" s="369"/>
      <c r="AP434" s="369"/>
      <c r="AQ434" s="369"/>
      <c r="AR434" s="369"/>
      <c r="AS434" s="369"/>
      <c r="AT434" s="369"/>
      <c r="AU434" s="369"/>
    </row>
    <row r="435" spans="1:47" ht="15" customHeight="1">
      <c r="A435" s="649" t="s">
        <v>242</v>
      </c>
      <c r="B435" s="650" t="s">
        <v>135</v>
      </c>
      <c r="C435" s="663"/>
      <c r="D435" s="399"/>
      <c r="E435" s="571"/>
      <c r="F435" s="369"/>
      <c r="G435" s="369"/>
      <c r="H435" s="369"/>
      <c r="I435" s="369"/>
      <c r="J435" s="369"/>
      <c r="K435" s="369"/>
      <c r="L435" s="369"/>
      <c r="M435" s="369"/>
      <c r="N435" s="369"/>
      <c r="O435" s="369"/>
      <c r="P435" s="369"/>
      <c r="Q435" s="369"/>
      <c r="R435" s="369"/>
      <c r="S435" s="369"/>
      <c r="T435" s="369"/>
      <c r="U435" s="369"/>
      <c r="V435" s="369"/>
      <c r="W435" s="369"/>
      <c r="X435" s="369"/>
      <c r="Y435" s="369"/>
      <c r="Z435" s="369"/>
      <c r="AA435" s="369"/>
      <c r="AB435" s="369"/>
      <c r="AC435" s="369"/>
      <c r="AD435" s="369"/>
      <c r="AE435" s="369"/>
      <c r="AF435" s="369"/>
      <c r="AG435" s="369"/>
      <c r="AH435" s="369"/>
      <c r="AI435" s="369"/>
      <c r="AJ435" s="369"/>
      <c r="AK435" s="369"/>
      <c r="AL435" s="369"/>
      <c r="AM435" s="369"/>
      <c r="AN435" s="369"/>
      <c r="AO435" s="369"/>
      <c r="AP435" s="369"/>
      <c r="AQ435" s="369"/>
      <c r="AR435" s="369"/>
      <c r="AS435" s="369"/>
      <c r="AT435" s="369"/>
      <c r="AU435" s="369"/>
    </row>
    <row r="436" spans="1:47" ht="15" customHeight="1">
      <c r="A436" s="402">
        <v>3</v>
      </c>
      <c r="B436" s="403" t="s">
        <v>136</v>
      </c>
      <c r="C436" s="483">
        <f>C437</f>
        <v>3000</v>
      </c>
      <c r="D436" s="405"/>
      <c r="E436" s="406">
        <f>SUM(C436:D436)</f>
        <v>3000</v>
      </c>
      <c r="F436" s="369"/>
      <c r="G436" s="369"/>
      <c r="H436" s="369"/>
      <c r="I436" s="369"/>
      <c r="J436" s="369"/>
      <c r="K436" s="369"/>
      <c r="L436" s="369"/>
      <c r="M436" s="369"/>
      <c r="N436" s="369"/>
      <c r="O436" s="369"/>
      <c r="P436" s="369"/>
      <c r="Q436" s="369"/>
      <c r="R436" s="369"/>
      <c r="S436" s="369"/>
      <c r="T436" s="369"/>
      <c r="U436" s="369"/>
      <c r="V436" s="369"/>
      <c r="W436" s="369"/>
      <c r="X436" s="369"/>
      <c r="Y436" s="369"/>
      <c r="Z436" s="369"/>
      <c r="AA436" s="369"/>
      <c r="AB436" s="369"/>
      <c r="AC436" s="369"/>
      <c r="AD436" s="369"/>
      <c r="AE436" s="369"/>
      <c r="AF436" s="369"/>
      <c r="AG436" s="369"/>
      <c r="AH436" s="369"/>
      <c r="AI436" s="369"/>
      <c r="AJ436" s="369"/>
      <c r="AK436" s="369"/>
      <c r="AL436" s="369"/>
      <c r="AM436" s="369"/>
      <c r="AN436" s="369"/>
      <c r="AO436" s="369"/>
      <c r="AP436" s="369"/>
      <c r="AQ436" s="369"/>
      <c r="AR436" s="369"/>
      <c r="AS436" s="369"/>
      <c r="AT436" s="369"/>
      <c r="AU436" s="369"/>
    </row>
    <row r="437" spans="1:47" ht="12.75" customHeight="1">
      <c r="A437" s="407">
        <v>32</v>
      </c>
      <c r="B437" s="408" t="s">
        <v>85</v>
      </c>
      <c r="C437" s="511">
        <f>C438</f>
        <v>3000</v>
      </c>
      <c r="D437" s="410"/>
      <c r="E437" s="411">
        <f>SUM(C437:D437)</f>
        <v>3000</v>
      </c>
      <c r="F437" s="369"/>
      <c r="G437" s="369"/>
      <c r="H437" s="369"/>
      <c r="I437" s="369"/>
      <c r="J437" s="369"/>
      <c r="K437" s="369"/>
      <c r="L437" s="369"/>
      <c r="M437" s="369"/>
      <c r="N437" s="369"/>
      <c r="O437" s="369"/>
      <c r="P437" s="369"/>
      <c r="Q437" s="369"/>
      <c r="R437" s="369"/>
      <c r="S437" s="369"/>
      <c r="T437" s="369"/>
      <c r="U437" s="369"/>
      <c r="V437" s="369"/>
      <c r="W437" s="369"/>
      <c r="X437" s="369"/>
      <c r="Y437" s="369"/>
      <c r="Z437" s="369"/>
      <c r="AA437" s="369"/>
      <c r="AB437" s="369"/>
      <c r="AC437" s="369"/>
      <c r="AD437" s="369"/>
      <c r="AE437" s="369"/>
      <c r="AF437" s="369"/>
      <c r="AG437" s="369"/>
      <c r="AH437" s="369"/>
      <c r="AI437" s="369"/>
      <c r="AJ437" s="369"/>
      <c r="AK437" s="369"/>
      <c r="AL437" s="369"/>
      <c r="AM437" s="369"/>
      <c r="AN437" s="369"/>
      <c r="AO437" s="369"/>
      <c r="AP437" s="369"/>
      <c r="AQ437" s="369"/>
      <c r="AR437" s="369"/>
      <c r="AS437" s="369"/>
      <c r="AT437" s="369"/>
      <c r="AU437" s="369"/>
    </row>
    <row r="438" spans="1:47" ht="12.75" customHeight="1">
      <c r="A438" s="497">
        <v>329</v>
      </c>
      <c r="B438" s="498" t="s">
        <v>90</v>
      </c>
      <c r="C438" s="512">
        <f>C439</f>
        <v>3000</v>
      </c>
      <c r="D438" s="415"/>
      <c r="E438" s="416">
        <f>SUM(C438:D438)</f>
        <v>3000</v>
      </c>
      <c r="F438" s="369"/>
      <c r="G438" s="369"/>
      <c r="H438" s="369"/>
      <c r="I438" s="369"/>
      <c r="J438" s="369"/>
      <c r="K438" s="369"/>
      <c r="L438" s="369"/>
      <c r="M438" s="369"/>
      <c r="N438" s="369"/>
      <c r="O438" s="369"/>
      <c r="P438" s="369"/>
      <c r="Q438" s="369"/>
      <c r="R438" s="369"/>
      <c r="S438" s="369"/>
      <c r="T438" s="369"/>
      <c r="U438" s="369"/>
      <c r="V438" s="369"/>
      <c r="W438" s="369"/>
      <c r="X438" s="369"/>
      <c r="Y438" s="369"/>
      <c r="Z438" s="369"/>
      <c r="AA438" s="369"/>
      <c r="AB438" s="369"/>
      <c r="AC438" s="369"/>
      <c r="AD438" s="369"/>
      <c r="AE438" s="369"/>
      <c r="AF438" s="369"/>
      <c r="AG438" s="369"/>
      <c r="AH438" s="369"/>
      <c r="AI438" s="369"/>
      <c r="AJ438" s="369"/>
      <c r="AK438" s="369"/>
      <c r="AL438" s="369"/>
      <c r="AM438" s="369"/>
      <c r="AN438" s="369"/>
      <c r="AO438" s="369"/>
      <c r="AP438" s="369"/>
      <c r="AQ438" s="369"/>
      <c r="AR438" s="369"/>
      <c r="AS438" s="369"/>
      <c r="AT438" s="369"/>
      <c r="AU438" s="369"/>
    </row>
    <row r="439" spans="1:47" ht="12.75" customHeight="1">
      <c r="A439" s="499">
        <v>329</v>
      </c>
      <c r="B439" s="500" t="s">
        <v>90</v>
      </c>
      <c r="C439" s="540">
        <v>3000</v>
      </c>
      <c r="D439" s="399"/>
      <c r="E439" s="400">
        <f>SUM(C439:D439)</f>
        <v>3000</v>
      </c>
      <c r="F439" s="369"/>
      <c r="G439" s="369"/>
      <c r="H439" s="369"/>
      <c r="I439" s="369"/>
      <c r="J439" s="369"/>
      <c r="K439" s="369"/>
      <c r="L439" s="369"/>
      <c r="M439" s="369"/>
      <c r="N439" s="369"/>
      <c r="O439" s="369"/>
      <c r="P439" s="369"/>
      <c r="Q439" s="369"/>
      <c r="R439" s="369"/>
      <c r="S439" s="369"/>
      <c r="T439" s="369"/>
      <c r="U439" s="369"/>
      <c r="V439" s="369"/>
      <c r="W439" s="369"/>
      <c r="X439" s="369"/>
      <c r="Y439" s="369"/>
      <c r="Z439" s="369"/>
      <c r="AA439" s="369"/>
      <c r="AB439" s="369"/>
      <c r="AC439" s="369"/>
      <c r="AD439" s="369"/>
      <c r="AE439" s="369"/>
      <c r="AF439" s="369"/>
      <c r="AG439" s="369"/>
      <c r="AH439" s="369"/>
      <c r="AI439" s="369"/>
      <c r="AJ439" s="369"/>
      <c r="AK439" s="369"/>
      <c r="AL439" s="369"/>
      <c r="AM439" s="369"/>
      <c r="AN439" s="369"/>
      <c r="AO439" s="369"/>
      <c r="AP439" s="369"/>
      <c r="AQ439" s="369"/>
      <c r="AR439" s="369"/>
      <c r="AS439" s="369"/>
      <c r="AT439" s="369"/>
      <c r="AU439" s="369"/>
    </row>
    <row r="440" spans="1:47" ht="15" customHeight="1">
      <c r="A440" s="645" t="s">
        <v>397</v>
      </c>
      <c r="B440" s="652" t="s">
        <v>398</v>
      </c>
      <c r="C440" s="647">
        <f>C443</f>
        <v>25000</v>
      </c>
      <c r="D440" s="392"/>
      <c r="E440" s="393">
        <f>SUM(C440:D440)</f>
        <v>25000</v>
      </c>
      <c r="F440" s="369"/>
      <c r="G440" s="369"/>
      <c r="H440" s="369"/>
      <c r="I440" s="369"/>
      <c r="J440" s="369"/>
      <c r="K440" s="369"/>
      <c r="L440" s="369"/>
      <c r="M440" s="369"/>
      <c r="N440" s="369"/>
      <c r="O440" s="369"/>
      <c r="P440" s="369"/>
      <c r="Q440" s="369"/>
      <c r="R440" s="369"/>
      <c r="S440" s="369"/>
      <c r="T440" s="369"/>
      <c r="U440" s="369"/>
      <c r="V440" s="369"/>
      <c r="W440" s="369"/>
      <c r="X440" s="369"/>
      <c r="Y440" s="369"/>
      <c r="Z440" s="369"/>
      <c r="AA440" s="369"/>
      <c r="AB440" s="369"/>
      <c r="AC440" s="369"/>
      <c r="AD440" s="369"/>
      <c r="AE440" s="369"/>
      <c r="AF440" s="369"/>
      <c r="AG440" s="369"/>
      <c r="AH440" s="369"/>
      <c r="AI440" s="369"/>
      <c r="AJ440" s="369"/>
      <c r="AK440" s="369"/>
      <c r="AL440" s="369"/>
      <c r="AM440" s="369"/>
      <c r="AN440" s="369"/>
      <c r="AO440" s="369"/>
      <c r="AP440" s="369"/>
      <c r="AQ440" s="369"/>
      <c r="AR440" s="369"/>
      <c r="AS440" s="369"/>
      <c r="AT440" s="369"/>
      <c r="AU440" s="369"/>
    </row>
    <row r="441" spans="1:47" ht="15" customHeight="1">
      <c r="A441" s="648"/>
      <c r="B441" s="646" t="s">
        <v>337</v>
      </c>
      <c r="C441" s="647"/>
      <c r="D441" s="392"/>
      <c r="E441" s="567"/>
      <c r="F441" s="369"/>
      <c r="G441" s="369"/>
      <c r="H441" s="369"/>
      <c r="I441" s="369"/>
      <c r="J441" s="369"/>
      <c r="K441" s="369"/>
      <c r="L441" s="369"/>
      <c r="M441" s="369"/>
      <c r="N441" s="369"/>
      <c r="O441" s="369"/>
      <c r="P441" s="369"/>
      <c r="Q441" s="369"/>
      <c r="R441" s="369"/>
      <c r="S441" s="369"/>
      <c r="T441" s="369"/>
      <c r="U441" s="369"/>
      <c r="V441" s="369"/>
      <c r="W441" s="369"/>
      <c r="X441" s="369"/>
      <c r="Y441" s="369"/>
      <c r="Z441" s="369"/>
      <c r="AA441" s="369"/>
      <c r="AB441" s="369"/>
      <c r="AC441" s="369"/>
      <c r="AD441" s="369"/>
      <c r="AE441" s="369"/>
      <c r="AF441" s="369"/>
      <c r="AG441" s="369"/>
      <c r="AH441" s="369"/>
      <c r="AI441" s="369"/>
      <c r="AJ441" s="369"/>
      <c r="AK441" s="369"/>
      <c r="AL441" s="369"/>
      <c r="AM441" s="369"/>
      <c r="AN441" s="369"/>
      <c r="AO441" s="369"/>
      <c r="AP441" s="369"/>
      <c r="AQ441" s="369"/>
      <c r="AR441" s="369"/>
      <c r="AS441" s="369"/>
      <c r="AT441" s="369"/>
      <c r="AU441" s="369"/>
    </row>
    <row r="442" spans="1:47" ht="15" customHeight="1">
      <c r="A442" s="649" t="s">
        <v>255</v>
      </c>
      <c r="B442" s="650" t="s">
        <v>135</v>
      </c>
      <c r="C442" s="663"/>
      <c r="D442" s="399"/>
      <c r="E442" s="571"/>
      <c r="F442" s="369"/>
      <c r="G442" s="369"/>
      <c r="H442" s="369"/>
      <c r="I442" s="369"/>
      <c r="J442" s="369"/>
      <c r="K442" s="369"/>
      <c r="L442" s="369"/>
      <c r="M442" s="369"/>
      <c r="N442" s="369"/>
      <c r="O442" s="369"/>
      <c r="P442" s="369"/>
      <c r="Q442" s="369"/>
      <c r="R442" s="369"/>
      <c r="S442" s="369"/>
      <c r="T442" s="369"/>
      <c r="U442" s="369"/>
      <c r="V442" s="369"/>
      <c r="W442" s="369"/>
      <c r="X442" s="369"/>
      <c r="Y442" s="369"/>
      <c r="Z442" s="369"/>
      <c r="AA442" s="369"/>
      <c r="AB442" s="369"/>
      <c r="AC442" s="369"/>
      <c r="AD442" s="369"/>
      <c r="AE442" s="369"/>
      <c r="AF442" s="369"/>
      <c r="AG442" s="369"/>
      <c r="AH442" s="369"/>
      <c r="AI442" s="369"/>
      <c r="AJ442" s="369"/>
      <c r="AK442" s="369"/>
      <c r="AL442" s="369"/>
      <c r="AM442" s="369"/>
      <c r="AN442" s="369"/>
      <c r="AO442" s="369"/>
      <c r="AP442" s="369"/>
      <c r="AQ442" s="369"/>
      <c r="AR442" s="369"/>
      <c r="AS442" s="369"/>
      <c r="AT442" s="369"/>
      <c r="AU442" s="369"/>
    </row>
    <row r="443" spans="1:47" ht="15" customHeight="1">
      <c r="A443" s="402">
        <v>3</v>
      </c>
      <c r="B443" s="403" t="s">
        <v>136</v>
      </c>
      <c r="C443" s="483">
        <f>C444</f>
        <v>25000</v>
      </c>
      <c r="D443" s="405"/>
      <c r="E443" s="406">
        <f>SUM(C443:D443)</f>
        <v>25000</v>
      </c>
      <c r="F443" s="369"/>
      <c r="G443" s="369"/>
      <c r="H443" s="369"/>
      <c r="I443" s="369"/>
      <c r="J443" s="369"/>
      <c r="K443" s="369"/>
      <c r="L443" s="369"/>
      <c r="M443" s="369"/>
      <c r="N443" s="369"/>
      <c r="O443" s="369"/>
      <c r="P443" s="369"/>
      <c r="Q443" s="369"/>
      <c r="R443" s="369"/>
      <c r="S443" s="369"/>
      <c r="T443" s="369"/>
      <c r="U443" s="369"/>
      <c r="V443" s="369"/>
      <c r="W443" s="369"/>
      <c r="X443" s="369"/>
      <c r="Y443" s="369"/>
      <c r="Z443" s="369"/>
      <c r="AA443" s="369"/>
      <c r="AB443" s="369"/>
      <c r="AC443" s="369"/>
      <c r="AD443" s="369"/>
      <c r="AE443" s="369"/>
      <c r="AF443" s="369"/>
      <c r="AG443" s="369"/>
      <c r="AH443" s="369"/>
      <c r="AI443" s="369"/>
      <c r="AJ443" s="369"/>
      <c r="AK443" s="369"/>
      <c r="AL443" s="369"/>
      <c r="AM443" s="369"/>
      <c r="AN443" s="369"/>
      <c r="AO443" s="369"/>
      <c r="AP443" s="369"/>
      <c r="AQ443" s="369"/>
      <c r="AR443" s="369"/>
      <c r="AS443" s="369"/>
      <c r="AT443" s="369"/>
      <c r="AU443" s="369"/>
    </row>
    <row r="444" spans="1:47" ht="12.75" customHeight="1">
      <c r="A444" s="407">
        <v>38</v>
      </c>
      <c r="B444" s="408" t="s">
        <v>102</v>
      </c>
      <c r="C444" s="511">
        <f>C445</f>
        <v>25000</v>
      </c>
      <c r="D444" s="410"/>
      <c r="E444" s="411">
        <f>SUM(C444:D444)</f>
        <v>25000</v>
      </c>
      <c r="F444" s="369"/>
      <c r="G444" s="369"/>
      <c r="H444" s="369"/>
      <c r="I444" s="369"/>
      <c r="J444" s="369"/>
      <c r="K444" s="369"/>
      <c r="L444" s="369"/>
      <c r="M444" s="369"/>
      <c r="N444" s="369"/>
      <c r="O444" s="369"/>
      <c r="P444" s="369"/>
      <c r="Q444" s="369"/>
      <c r="R444" s="369"/>
      <c r="S444" s="369"/>
      <c r="T444" s="369"/>
      <c r="U444" s="369"/>
      <c r="V444" s="369"/>
      <c r="W444" s="369"/>
      <c r="X444" s="369"/>
      <c r="Y444" s="369"/>
      <c r="Z444" s="369"/>
      <c r="AA444" s="369"/>
      <c r="AB444" s="369"/>
      <c r="AC444" s="369"/>
      <c r="AD444" s="369"/>
      <c r="AE444" s="369"/>
      <c r="AF444" s="369"/>
      <c r="AG444" s="369"/>
      <c r="AH444" s="369"/>
      <c r="AI444" s="369"/>
      <c r="AJ444" s="369"/>
      <c r="AK444" s="369"/>
      <c r="AL444" s="369"/>
      <c r="AM444" s="369"/>
      <c r="AN444" s="369"/>
      <c r="AO444" s="369"/>
      <c r="AP444" s="369"/>
      <c r="AQ444" s="369"/>
      <c r="AR444" s="369"/>
      <c r="AS444" s="369"/>
      <c r="AT444" s="369"/>
      <c r="AU444" s="369"/>
    </row>
    <row r="445" spans="1:47" ht="12.75" customHeight="1">
      <c r="A445" s="497">
        <v>381</v>
      </c>
      <c r="B445" s="498" t="s">
        <v>144</v>
      </c>
      <c r="C445" s="512">
        <f>C446</f>
        <v>25000</v>
      </c>
      <c r="D445" s="415"/>
      <c r="E445" s="416">
        <f>SUM(C445:D445)</f>
        <v>25000</v>
      </c>
      <c r="F445" s="369"/>
      <c r="G445" s="369"/>
      <c r="H445" s="369"/>
      <c r="I445" s="369"/>
      <c r="J445" s="369"/>
      <c r="K445" s="369"/>
      <c r="L445" s="369"/>
      <c r="M445" s="369"/>
      <c r="N445" s="369"/>
      <c r="O445" s="369"/>
      <c r="P445" s="369"/>
      <c r="Q445" s="369"/>
      <c r="R445" s="369"/>
      <c r="S445" s="369"/>
      <c r="T445" s="369"/>
      <c r="U445" s="369"/>
      <c r="V445" s="369"/>
      <c r="W445" s="369"/>
      <c r="X445" s="369"/>
      <c r="Y445" s="369"/>
      <c r="Z445" s="369"/>
      <c r="AA445" s="369"/>
      <c r="AB445" s="369"/>
      <c r="AC445" s="369"/>
      <c r="AD445" s="369"/>
      <c r="AE445" s="369"/>
      <c r="AF445" s="369"/>
      <c r="AG445" s="369"/>
      <c r="AH445" s="369"/>
      <c r="AI445" s="369"/>
      <c r="AJ445" s="369"/>
      <c r="AK445" s="369"/>
      <c r="AL445" s="369"/>
      <c r="AM445" s="369"/>
      <c r="AN445" s="369"/>
      <c r="AO445" s="369"/>
      <c r="AP445" s="369"/>
      <c r="AQ445" s="369"/>
      <c r="AR445" s="369"/>
      <c r="AS445" s="369"/>
      <c r="AT445" s="369"/>
      <c r="AU445" s="369"/>
    </row>
    <row r="446" spans="1:47" ht="12.75" customHeight="1">
      <c r="A446" s="499">
        <v>381</v>
      </c>
      <c r="B446" s="500" t="s">
        <v>144</v>
      </c>
      <c r="C446" s="540">
        <v>25000</v>
      </c>
      <c r="D446" s="399"/>
      <c r="E446" s="400">
        <f>SUM(C446:D446)</f>
        <v>25000</v>
      </c>
      <c r="F446" s="369"/>
      <c r="G446" s="369"/>
      <c r="H446" s="369"/>
      <c r="I446" s="369"/>
      <c r="J446" s="369"/>
      <c r="K446" s="369"/>
      <c r="L446" s="369"/>
      <c r="M446" s="369"/>
      <c r="N446" s="369"/>
      <c r="O446" s="369"/>
      <c r="P446" s="369"/>
      <c r="Q446" s="369"/>
      <c r="R446" s="369"/>
      <c r="S446" s="369"/>
      <c r="T446" s="369"/>
      <c r="U446" s="369"/>
      <c r="V446" s="369"/>
      <c r="W446" s="369"/>
      <c r="X446" s="369"/>
      <c r="Y446" s="369"/>
      <c r="Z446" s="369"/>
      <c r="AA446" s="369"/>
      <c r="AB446" s="369"/>
      <c r="AC446" s="369"/>
      <c r="AD446" s="369"/>
      <c r="AE446" s="369"/>
      <c r="AF446" s="369"/>
      <c r="AG446" s="369"/>
      <c r="AH446" s="369"/>
      <c r="AI446" s="369"/>
      <c r="AJ446" s="369"/>
      <c r="AK446" s="369"/>
      <c r="AL446" s="369"/>
      <c r="AM446" s="369"/>
      <c r="AN446" s="369"/>
      <c r="AO446" s="369"/>
      <c r="AP446" s="369"/>
      <c r="AQ446" s="369"/>
      <c r="AR446" s="369"/>
      <c r="AS446" s="369"/>
      <c r="AT446" s="369"/>
      <c r="AU446" s="369"/>
    </row>
    <row r="447" spans="1:47" ht="15" customHeight="1">
      <c r="A447" s="645" t="s">
        <v>399</v>
      </c>
      <c r="B447" s="652" t="s">
        <v>400</v>
      </c>
      <c r="C447" s="647">
        <f>C450</f>
        <v>2000</v>
      </c>
      <c r="D447" s="392"/>
      <c r="E447" s="393">
        <f>SUM(C447:D447)</f>
        <v>2000</v>
      </c>
      <c r="F447" s="369"/>
      <c r="G447" s="369"/>
      <c r="H447" s="369"/>
      <c r="I447" s="369"/>
      <c r="J447" s="369"/>
      <c r="K447" s="369"/>
      <c r="L447" s="369"/>
      <c r="M447" s="369"/>
      <c r="N447" s="369"/>
      <c r="O447" s="369"/>
      <c r="P447" s="369"/>
      <c r="Q447" s="369"/>
      <c r="R447" s="369"/>
      <c r="S447" s="369"/>
      <c r="T447" s="369"/>
      <c r="U447" s="369"/>
      <c r="V447" s="369"/>
      <c r="W447" s="369"/>
      <c r="X447" s="369"/>
      <c r="Y447" s="369"/>
      <c r="Z447" s="369"/>
      <c r="AA447" s="369"/>
      <c r="AB447" s="369"/>
      <c r="AC447" s="369"/>
      <c r="AD447" s="369"/>
      <c r="AE447" s="369"/>
      <c r="AF447" s="369"/>
      <c r="AG447" s="369"/>
      <c r="AH447" s="369"/>
      <c r="AI447" s="369"/>
      <c r="AJ447" s="369"/>
      <c r="AK447" s="369"/>
      <c r="AL447" s="369"/>
      <c r="AM447" s="369"/>
      <c r="AN447" s="369"/>
      <c r="AO447" s="369"/>
      <c r="AP447" s="369"/>
      <c r="AQ447" s="369"/>
      <c r="AR447" s="369"/>
      <c r="AS447" s="369"/>
      <c r="AT447" s="369"/>
      <c r="AU447" s="369"/>
    </row>
    <row r="448" spans="1:47" ht="15" customHeight="1">
      <c r="A448" s="648"/>
      <c r="B448" s="646" t="s">
        <v>337</v>
      </c>
      <c r="C448" s="647"/>
      <c r="D448" s="392"/>
      <c r="E448" s="567"/>
      <c r="F448" s="369"/>
      <c r="G448" s="369"/>
      <c r="H448" s="369"/>
      <c r="I448" s="369"/>
      <c r="J448" s="369"/>
      <c r="K448" s="369"/>
      <c r="L448" s="369"/>
      <c r="M448" s="369"/>
      <c r="N448" s="369"/>
      <c r="O448" s="369"/>
      <c r="P448" s="369"/>
      <c r="Q448" s="369"/>
      <c r="R448" s="369"/>
      <c r="S448" s="369"/>
      <c r="T448" s="369"/>
      <c r="U448" s="369"/>
      <c r="V448" s="369"/>
      <c r="W448" s="369"/>
      <c r="X448" s="369"/>
      <c r="Y448" s="369"/>
      <c r="Z448" s="369"/>
      <c r="AA448" s="369"/>
      <c r="AB448" s="369"/>
      <c r="AC448" s="369"/>
      <c r="AD448" s="369"/>
      <c r="AE448" s="369"/>
      <c r="AF448" s="369"/>
      <c r="AG448" s="369"/>
      <c r="AH448" s="369"/>
      <c r="AI448" s="369"/>
      <c r="AJ448" s="369"/>
      <c r="AK448" s="369"/>
      <c r="AL448" s="369"/>
      <c r="AM448" s="369"/>
      <c r="AN448" s="369"/>
      <c r="AO448" s="369"/>
      <c r="AP448" s="369"/>
      <c r="AQ448" s="369"/>
      <c r="AR448" s="369"/>
      <c r="AS448" s="369"/>
      <c r="AT448" s="369"/>
      <c r="AU448" s="369"/>
    </row>
    <row r="449" spans="1:47" ht="15" customHeight="1">
      <c r="A449" s="649" t="s">
        <v>255</v>
      </c>
      <c r="B449" s="650" t="s">
        <v>135</v>
      </c>
      <c r="C449" s="663"/>
      <c r="D449" s="399"/>
      <c r="E449" s="571"/>
      <c r="F449" s="369"/>
      <c r="G449" s="369"/>
      <c r="H449" s="369"/>
      <c r="I449" s="369"/>
      <c r="J449" s="369"/>
      <c r="K449" s="369"/>
      <c r="L449" s="369"/>
      <c r="M449" s="369"/>
      <c r="N449" s="369"/>
      <c r="O449" s="369"/>
      <c r="P449" s="369"/>
      <c r="Q449" s="369"/>
      <c r="R449" s="369"/>
      <c r="S449" s="369"/>
      <c r="T449" s="369"/>
      <c r="U449" s="369"/>
      <c r="V449" s="369"/>
      <c r="W449" s="369"/>
      <c r="X449" s="369"/>
      <c r="Y449" s="369"/>
      <c r="Z449" s="369"/>
      <c r="AA449" s="369"/>
      <c r="AB449" s="369"/>
      <c r="AC449" s="369"/>
      <c r="AD449" s="369"/>
      <c r="AE449" s="369"/>
      <c r="AF449" s="369"/>
      <c r="AG449" s="369"/>
      <c r="AH449" s="369"/>
      <c r="AI449" s="369"/>
      <c r="AJ449" s="369"/>
      <c r="AK449" s="369"/>
      <c r="AL449" s="369"/>
      <c r="AM449" s="369"/>
      <c r="AN449" s="369"/>
      <c r="AO449" s="369"/>
      <c r="AP449" s="369"/>
      <c r="AQ449" s="369"/>
      <c r="AR449" s="369"/>
      <c r="AS449" s="369"/>
      <c r="AT449" s="369"/>
      <c r="AU449" s="369"/>
    </row>
    <row r="450" spans="1:47" ht="15" customHeight="1">
      <c r="A450" s="402">
        <v>3</v>
      </c>
      <c r="B450" s="403" t="s">
        <v>136</v>
      </c>
      <c r="C450" s="483">
        <f>C451</f>
        <v>2000</v>
      </c>
      <c r="D450" s="405"/>
      <c r="E450" s="406">
        <f>SUM(C450:D450)</f>
        <v>2000</v>
      </c>
      <c r="F450" s="369"/>
      <c r="G450" s="369"/>
      <c r="H450" s="369"/>
      <c r="I450" s="369"/>
      <c r="J450" s="369"/>
      <c r="K450" s="369"/>
      <c r="L450" s="369"/>
      <c r="M450" s="369"/>
      <c r="N450" s="369"/>
      <c r="O450" s="369"/>
      <c r="P450" s="369"/>
      <c r="Q450" s="369"/>
      <c r="R450" s="369"/>
      <c r="S450" s="369"/>
      <c r="T450" s="369"/>
      <c r="U450" s="369"/>
      <c r="V450" s="369"/>
      <c r="W450" s="369"/>
      <c r="X450" s="369"/>
      <c r="Y450" s="369"/>
      <c r="Z450" s="369"/>
      <c r="AA450" s="369"/>
      <c r="AB450" s="369"/>
      <c r="AC450" s="369"/>
      <c r="AD450" s="369"/>
      <c r="AE450" s="369"/>
      <c r="AF450" s="369"/>
      <c r="AG450" s="369"/>
      <c r="AH450" s="369"/>
      <c r="AI450" s="369"/>
      <c r="AJ450" s="369"/>
      <c r="AK450" s="369"/>
      <c r="AL450" s="369"/>
      <c r="AM450" s="369"/>
      <c r="AN450" s="369"/>
      <c r="AO450" s="369"/>
      <c r="AP450" s="369"/>
      <c r="AQ450" s="369"/>
      <c r="AR450" s="369"/>
      <c r="AS450" s="369"/>
      <c r="AT450" s="369"/>
      <c r="AU450" s="369"/>
    </row>
    <row r="451" spans="1:47" ht="12.75" customHeight="1">
      <c r="A451" s="407">
        <v>38</v>
      </c>
      <c r="B451" s="408" t="s">
        <v>102</v>
      </c>
      <c r="C451" s="511">
        <f>C452</f>
        <v>2000</v>
      </c>
      <c r="D451" s="410"/>
      <c r="E451" s="411">
        <f>SUM(C451:D451)</f>
        <v>2000</v>
      </c>
      <c r="F451" s="369"/>
      <c r="G451" s="369"/>
      <c r="H451" s="369"/>
      <c r="I451" s="369"/>
      <c r="J451" s="369"/>
      <c r="K451" s="369"/>
      <c r="L451" s="369"/>
      <c r="M451" s="369"/>
      <c r="N451" s="369"/>
      <c r="O451" s="369"/>
      <c r="P451" s="369"/>
      <c r="Q451" s="369"/>
      <c r="R451" s="369"/>
      <c r="S451" s="369"/>
      <c r="T451" s="369"/>
      <c r="U451" s="369"/>
      <c r="V451" s="369"/>
      <c r="W451" s="369"/>
      <c r="X451" s="369"/>
      <c r="Y451" s="369"/>
      <c r="Z451" s="369"/>
      <c r="AA451" s="369"/>
      <c r="AB451" s="369"/>
      <c r="AC451" s="369"/>
      <c r="AD451" s="369"/>
      <c r="AE451" s="369"/>
      <c r="AF451" s="369"/>
      <c r="AG451" s="369"/>
      <c r="AH451" s="369"/>
      <c r="AI451" s="369"/>
      <c r="AJ451" s="369"/>
      <c r="AK451" s="369"/>
      <c r="AL451" s="369"/>
      <c r="AM451" s="369"/>
      <c r="AN451" s="369"/>
      <c r="AO451" s="369"/>
      <c r="AP451" s="369"/>
      <c r="AQ451" s="369"/>
      <c r="AR451" s="369"/>
      <c r="AS451" s="369"/>
      <c r="AT451" s="369"/>
      <c r="AU451" s="369"/>
    </row>
    <row r="452" spans="1:47" ht="12.75" customHeight="1">
      <c r="A452" s="497">
        <v>381</v>
      </c>
      <c r="B452" s="498" t="s">
        <v>144</v>
      </c>
      <c r="C452" s="512">
        <f>C453</f>
        <v>2000</v>
      </c>
      <c r="D452" s="415"/>
      <c r="E452" s="416">
        <f>SUM(C452:D452)</f>
        <v>2000</v>
      </c>
      <c r="F452" s="369"/>
      <c r="G452" s="369"/>
      <c r="H452" s="369"/>
      <c r="I452" s="369"/>
      <c r="J452" s="369"/>
      <c r="K452" s="369"/>
      <c r="L452" s="369"/>
      <c r="M452" s="369"/>
      <c r="N452" s="369"/>
      <c r="O452" s="369"/>
      <c r="P452" s="369"/>
      <c r="Q452" s="369"/>
      <c r="R452" s="369"/>
      <c r="S452" s="369"/>
      <c r="T452" s="369"/>
      <c r="U452" s="369"/>
      <c r="V452" s="369"/>
      <c r="W452" s="369"/>
      <c r="X452" s="369"/>
      <c r="Y452" s="369"/>
      <c r="Z452" s="369"/>
      <c r="AA452" s="369"/>
      <c r="AB452" s="369"/>
      <c r="AC452" s="369"/>
      <c r="AD452" s="369"/>
      <c r="AE452" s="369"/>
      <c r="AF452" s="369"/>
      <c r="AG452" s="369"/>
      <c r="AH452" s="369"/>
      <c r="AI452" s="369"/>
      <c r="AJ452" s="369"/>
      <c r="AK452" s="369"/>
      <c r="AL452" s="369"/>
      <c r="AM452" s="369"/>
      <c r="AN452" s="369"/>
      <c r="AO452" s="369"/>
      <c r="AP452" s="369"/>
      <c r="AQ452" s="369"/>
      <c r="AR452" s="369"/>
      <c r="AS452" s="369"/>
      <c r="AT452" s="369"/>
      <c r="AU452" s="369"/>
    </row>
    <row r="453" spans="1:47" ht="12.75" customHeight="1">
      <c r="A453" s="499">
        <v>381</v>
      </c>
      <c r="B453" s="500" t="s">
        <v>144</v>
      </c>
      <c r="C453" s="540">
        <v>2000</v>
      </c>
      <c r="D453" s="399"/>
      <c r="E453" s="400">
        <f>SUM(C453:D453)</f>
        <v>2000</v>
      </c>
      <c r="F453" s="369"/>
      <c r="G453" s="369"/>
      <c r="H453" s="369"/>
      <c r="I453" s="369"/>
      <c r="J453" s="369"/>
      <c r="K453" s="369"/>
      <c r="L453" s="369"/>
      <c r="M453" s="369"/>
      <c r="N453" s="369"/>
      <c r="O453" s="369"/>
      <c r="P453" s="369"/>
      <c r="Q453" s="369"/>
      <c r="R453" s="369"/>
      <c r="S453" s="369"/>
      <c r="T453" s="369"/>
      <c r="U453" s="369"/>
      <c r="V453" s="369"/>
      <c r="W453" s="369"/>
      <c r="X453" s="369"/>
      <c r="Y453" s="369"/>
      <c r="Z453" s="369"/>
      <c r="AA453" s="369"/>
      <c r="AB453" s="369"/>
      <c r="AC453" s="369"/>
      <c r="AD453" s="369"/>
      <c r="AE453" s="369"/>
      <c r="AF453" s="369"/>
      <c r="AG453" s="369"/>
      <c r="AH453" s="369"/>
      <c r="AI453" s="369"/>
      <c r="AJ453" s="369"/>
      <c r="AK453" s="369"/>
      <c r="AL453" s="369"/>
      <c r="AM453" s="369"/>
      <c r="AN453" s="369"/>
      <c r="AO453" s="369"/>
      <c r="AP453" s="369"/>
      <c r="AQ453" s="369"/>
      <c r="AR453" s="369"/>
      <c r="AS453" s="369"/>
      <c r="AT453" s="369"/>
      <c r="AU453" s="369"/>
    </row>
    <row r="454" spans="1:47" ht="15" customHeight="1">
      <c r="A454" s="645" t="s">
        <v>401</v>
      </c>
      <c r="B454" s="652" t="s">
        <v>402</v>
      </c>
      <c r="C454" s="647">
        <f>C457</f>
        <v>3000</v>
      </c>
      <c r="D454" s="392"/>
      <c r="E454" s="393">
        <f>SUM(C454:D454)</f>
        <v>3000</v>
      </c>
      <c r="F454" s="369"/>
      <c r="G454" s="369"/>
      <c r="H454" s="369"/>
      <c r="I454" s="369"/>
      <c r="J454" s="369"/>
      <c r="K454" s="369"/>
      <c r="L454" s="369"/>
      <c r="M454" s="369"/>
      <c r="N454" s="369"/>
      <c r="O454" s="369"/>
      <c r="P454" s="369"/>
      <c r="Q454" s="369"/>
      <c r="R454" s="369"/>
      <c r="S454" s="369"/>
      <c r="T454" s="369"/>
      <c r="U454" s="369"/>
      <c r="V454" s="369"/>
      <c r="W454" s="369"/>
      <c r="X454" s="369"/>
      <c r="Y454" s="369"/>
      <c r="Z454" s="369"/>
      <c r="AA454" s="369"/>
      <c r="AB454" s="369"/>
      <c r="AC454" s="369"/>
      <c r="AD454" s="369"/>
      <c r="AE454" s="369"/>
      <c r="AF454" s="369"/>
      <c r="AG454" s="369"/>
      <c r="AH454" s="369"/>
      <c r="AI454" s="369"/>
      <c r="AJ454" s="369"/>
      <c r="AK454" s="369"/>
      <c r="AL454" s="369"/>
      <c r="AM454" s="369"/>
      <c r="AN454" s="369"/>
      <c r="AO454" s="369"/>
      <c r="AP454" s="369"/>
      <c r="AQ454" s="369"/>
      <c r="AR454" s="369"/>
      <c r="AS454" s="369"/>
      <c r="AT454" s="369"/>
      <c r="AU454" s="369"/>
    </row>
    <row r="455" spans="1:47" ht="15" customHeight="1">
      <c r="A455" s="648"/>
      <c r="B455" s="646" t="s">
        <v>337</v>
      </c>
      <c r="C455" s="647"/>
      <c r="D455" s="392"/>
      <c r="E455" s="567"/>
      <c r="F455" s="369"/>
      <c r="G455" s="369"/>
      <c r="H455" s="369"/>
      <c r="I455" s="369"/>
      <c r="J455" s="369"/>
      <c r="K455" s="369"/>
      <c r="L455" s="369"/>
      <c r="M455" s="369"/>
      <c r="N455" s="369"/>
      <c r="O455" s="369"/>
      <c r="P455" s="369"/>
      <c r="Q455" s="369"/>
      <c r="R455" s="369"/>
      <c r="S455" s="369"/>
      <c r="T455" s="369"/>
      <c r="U455" s="369"/>
      <c r="V455" s="369"/>
      <c r="W455" s="369"/>
      <c r="X455" s="369"/>
      <c r="Y455" s="369"/>
      <c r="Z455" s="369"/>
      <c r="AA455" s="369"/>
      <c r="AB455" s="369"/>
      <c r="AC455" s="369"/>
      <c r="AD455" s="369"/>
      <c r="AE455" s="369"/>
      <c r="AF455" s="369"/>
      <c r="AG455" s="369"/>
      <c r="AH455" s="369"/>
      <c r="AI455" s="369"/>
      <c r="AJ455" s="369"/>
      <c r="AK455" s="369"/>
      <c r="AL455" s="369"/>
      <c r="AM455" s="369"/>
      <c r="AN455" s="369"/>
      <c r="AO455" s="369"/>
      <c r="AP455" s="369"/>
      <c r="AQ455" s="369"/>
      <c r="AR455" s="369"/>
      <c r="AS455" s="369"/>
      <c r="AT455" s="369"/>
      <c r="AU455" s="369"/>
    </row>
    <row r="456" spans="1:47" ht="15" customHeight="1">
      <c r="A456" s="649" t="s">
        <v>255</v>
      </c>
      <c r="B456" s="650" t="s">
        <v>135</v>
      </c>
      <c r="C456" s="663"/>
      <c r="D456" s="399"/>
      <c r="E456" s="571"/>
      <c r="F456" s="369"/>
      <c r="G456" s="369"/>
      <c r="H456" s="369"/>
      <c r="I456" s="369"/>
      <c r="J456" s="369"/>
      <c r="K456" s="369"/>
      <c r="L456" s="369"/>
      <c r="M456" s="369"/>
      <c r="N456" s="369"/>
      <c r="O456" s="369"/>
      <c r="P456" s="369"/>
      <c r="Q456" s="369"/>
      <c r="R456" s="369"/>
      <c r="S456" s="369"/>
      <c r="T456" s="369"/>
      <c r="U456" s="369"/>
      <c r="V456" s="369"/>
      <c r="W456" s="369"/>
      <c r="X456" s="369"/>
      <c r="Y456" s="369"/>
      <c r="Z456" s="369"/>
      <c r="AA456" s="369"/>
      <c r="AB456" s="369"/>
      <c r="AC456" s="369"/>
      <c r="AD456" s="369"/>
      <c r="AE456" s="369"/>
      <c r="AF456" s="369"/>
      <c r="AG456" s="369"/>
      <c r="AH456" s="369"/>
      <c r="AI456" s="369"/>
      <c r="AJ456" s="369"/>
      <c r="AK456" s="369"/>
      <c r="AL456" s="369"/>
      <c r="AM456" s="369"/>
      <c r="AN456" s="369"/>
      <c r="AO456" s="369"/>
      <c r="AP456" s="369"/>
      <c r="AQ456" s="369"/>
      <c r="AR456" s="369"/>
      <c r="AS456" s="369"/>
      <c r="AT456" s="369"/>
      <c r="AU456" s="369"/>
    </row>
    <row r="457" spans="1:47" ht="15" customHeight="1">
      <c r="A457" s="402">
        <v>3</v>
      </c>
      <c r="B457" s="403" t="s">
        <v>136</v>
      </c>
      <c r="C457" s="483">
        <f>C458</f>
        <v>3000</v>
      </c>
      <c r="D457" s="405"/>
      <c r="E457" s="406">
        <f>SUM(C457:D457)</f>
        <v>3000</v>
      </c>
      <c r="F457" s="369"/>
      <c r="G457" s="369"/>
      <c r="H457" s="369"/>
      <c r="I457" s="369"/>
      <c r="J457" s="369"/>
      <c r="K457" s="369"/>
      <c r="L457" s="369"/>
      <c r="M457" s="369"/>
      <c r="N457" s="369"/>
      <c r="O457" s="369"/>
      <c r="P457" s="369"/>
      <c r="Q457" s="369"/>
      <c r="R457" s="369"/>
      <c r="S457" s="369"/>
      <c r="T457" s="369"/>
      <c r="U457" s="369"/>
      <c r="V457" s="369"/>
      <c r="W457" s="369"/>
      <c r="X457" s="369"/>
      <c r="Y457" s="369"/>
      <c r="Z457" s="369"/>
      <c r="AA457" s="369"/>
      <c r="AB457" s="369"/>
      <c r="AC457" s="369"/>
      <c r="AD457" s="369"/>
      <c r="AE457" s="369"/>
      <c r="AF457" s="369"/>
      <c r="AG457" s="369"/>
      <c r="AH457" s="369"/>
      <c r="AI457" s="369"/>
      <c r="AJ457" s="369"/>
      <c r="AK457" s="369"/>
      <c r="AL457" s="369"/>
      <c r="AM457" s="369"/>
      <c r="AN457" s="369"/>
      <c r="AO457" s="369"/>
      <c r="AP457" s="369"/>
      <c r="AQ457" s="369"/>
      <c r="AR457" s="369"/>
      <c r="AS457" s="369"/>
      <c r="AT457" s="369"/>
      <c r="AU457" s="369"/>
    </row>
    <row r="458" spans="1:47" ht="12.75" customHeight="1">
      <c r="A458" s="407">
        <v>38</v>
      </c>
      <c r="B458" s="408" t="s">
        <v>102</v>
      </c>
      <c r="C458" s="511">
        <f>C459</f>
        <v>3000</v>
      </c>
      <c r="D458" s="410"/>
      <c r="E458" s="411">
        <f>SUM(C458:D458)</f>
        <v>3000</v>
      </c>
      <c r="F458" s="369"/>
      <c r="G458" s="369"/>
      <c r="H458" s="369"/>
      <c r="I458" s="369"/>
      <c r="J458" s="369"/>
      <c r="K458" s="369"/>
      <c r="L458" s="369"/>
      <c r="M458" s="369"/>
      <c r="N458" s="369"/>
      <c r="O458" s="369"/>
      <c r="P458" s="369"/>
      <c r="Q458" s="369"/>
      <c r="R458" s="369"/>
      <c r="S458" s="369"/>
      <c r="T458" s="369"/>
      <c r="U458" s="369"/>
      <c r="V458" s="369"/>
      <c r="W458" s="369"/>
      <c r="X458" s="369"/>
      <c r="Y458" s="369"/>
      <c r="Z458" s="369"/>
      <c r="AA458" s="369"/>
      <c r="AB458" s="369"/>
      <c r="AC458" s="369"/>
      <c r="AD458" s="369"/>
      <c r="AE458" s="369"/>
      <c r="AF458" s="369"/>
      <c r="AG458" s="369"/>
      <c r="AH458" s="369"/>
      <c r="AI458" s="369"/>
      <c r="AJ458" s="369"/>
      <c r="AK458" s="369"/>
      <c r="AL458" s="369"/>
      <c r="AM458" s="369"/>
      <c r="AN458" s="369"/>
      <c r="AO458" s="369"/>
      <c r="AP458" s="369"/>
      <c r="AQ458" s="369"/>
      <c r="AR458" s="369"/>
      <c r="AS458" s="369"/>
      <c r="AT458" s="369"/>
      <c r="AU458" s="369"/>
    </row>
    <row r="459" spans="1:47" ht="12.75" customHeight="1">
      <c r="A459" s="497">
        <v>381</v>
      </c>
      <c r="B459" s="498" t="s">
        <v>144</v>
      </c>
      <c r="C459" s="512">
        <f>C460</f>
        <v>3000</v>
      </c>
      <c r="D459" s="415"/>
      <c r="E459" s="416">
        <f>SUM(C459:D459)</f>
        <v>3000</v>
      </c>
      <c r="F459" s="369"/>
      <c r="G459" s="369"/>
      <c r="H459" s="369"/>
      <c r="I459" s="369"/>
      <c r="J459" s="369"/>
      <c r="K459" s="369"/>
      <c r="L459" s="369"/>
      <c r="M459" s="369"/>
      <c r="N459" s="369"/>
      <c r="O459" s="369"/>
      <c r="P459" s="369"/>
      <c r="Q459" s="369"/>
      <c r="R459" s="369"/>
      <c r="S459" s="369"/>
      <c r="T459" s="369"/>
      <c r="U459" s="369"/>
      <c r="V459" s="369"/>
      <c r="W459" s="369"/>
      <c r="X459" s="369"/>
      <c r="Y459" s="369"/>
      <c r="Z459" s="369"/>
      <c r="AA459" s="369"/>
      <c r="AB459" s="369"/>
      <c r="AC459" s="369"/>
      <c r="AD459" s="369"/>
      <c r="AE459" s="369"/>
      <c r="AF459" s="369"/>
      <c r="AG459" s="369"/>
      <c r="AH459" s="369"/>
      <c r="AI459" s="369"/>
      <c r="AJ459" s="369"/>
      <c r="AK459" s="369"/>
      <c r="AL459" s="369"/>
      <c r="AM459" s="369"/>
      <c r="AN459" s="369"/>
      <c r="AO459" s="369"/>
      <c r="AP459" s="369"/>
      <c r="AQ459" s="369"/>
      <c r="AR459" s="369"/>
      <c r="AS459" s="369"/>
      <c r="AT459" s="369"/>
      <c r="AU459" s="369"/>
    </row>
    <row r="460" spans="1:47" ht="12.75" customHeight="1">
      <c r="A460" s="499">
        <v>381</v>
      </c>
      <c r="B460" s="500" t="s">
        <v>144</v>
      </c>
      <c r="C460" s="540">
        <v>3000</v>
      </c>
      <c r="D460" s="399"/>
      <c r="E460" s="400">
        <f>SUM(C460:D460)</f>
        <v>3000</v>
      </c>
      <c r="F460" s="369"/>
      <c r="G460" s="369"/>
      <c r="H460" s="369"/>
      <c r="I460" s="369"/>
      <c r="J460" s="369"/>
      <c r="K460" s="369"/>
      <c r="L460" s="369"/>
      <c r="M460" s="369"/>
      <c r="N460" s="369"/>
      <c r="O460" s="369"/>
      <c r="P460" s="369"/>
      <c r="Q460" s="369"/>
      <c r="R460" s="369"/>
      <c r="S460" s="369"/>
      <c r="T460" s="369"/>
      <c r="U460" s="369"/>
      <c r="V460" s="369"/>
      <c r="W460" s="369"/>
      <c r="X460" s="369"/>
      <c r="Y460" s="369"/>
      <c r="Z460" s="369"/>
      <c r="AA460" s="369"/>
      <c r="AB460" s="369"/>
      <c r="AC460" s="369"/>
      <c r="AD460" s="369"/>
      <c r="AE460" s="369"/>
      <c r="AF460" s="369"/>
      <c r="AG460" s="369"/>
      <c r="AH460" s="369"/>
      <c r="AI460" s="369"/>
      <c r="AJ460" s="369"/>
      <c r="AK460" s="369"/>
      <c r="AL460" s="369"/>
      <c r="AM460" s="369"/>
      <c r="AN460" s="369"/>
      <c r="AO460" s="369"/>
      <c r="AP460" s="369"/>
      <c r="AQ460" s="369"/>
      <c r="AR460" s="369"/>
      <c r="AS460" s="369"/>
      <c r="AT460" s="369"/>
      <c r="AU460" s="369"/>
    </row>
    <row r="461" spans="1:47" ht="15" customHeight="1">
      <c r="A461" s="645" t="s">
        <v>403</v>
      </c>
      <c r="B461" s="652" t="s">
        <v>404</v>
      </c>
      <c r="C461" s="647">
        <f>C464</f>
        <v>18000</v>
      </c>
      <c r="D461" s="392"/>
      <c r="E461" s="393">
        <f>SUM(C461:D461)</f>
        <v>18000</v>
      </c>
      <c r="F461" s="369"/>
      <c r="G461" s="369"/>
      <c r="H461" s="369"/>
      <c r="I461" s="369"/>
      <c r="J461" s="369"/>
      <c r="K461" s="369"/>
      <c r="L461" s="369"/>
      <c r="M461" s="369"/>
      <c r="N461" s="369"/>
      <c r="O461" s="369"/>
      <c r="P461" s="369"/>
      <c r="Q461" s="369"/>
      <c r="R461" s="369"/>
      <c r="S461" s="369"/>
      <c r="T461" s="369"/>
      <c r="U461" s="369"/>
      <c r="V461" s="369"/>
      <c r="W461" s="369"/>
      <c r="X461" s="369"/>
      <c r="Y461" s="369"/>
      <c r="Z461" s="369"/>
      <c r="AA461" s="369"/>
      <c r="AB461" s="369"/>
      <c r="AC461" s="369"/>
      <c r="AD461" s="369"/>
      <c r="AE461" s="369"/>
      <c r="AF461" s="369"/>
      <c r="AG461" s="369"/>
      <c r="AH461" s="369"/>
      <c r="AI461" s="369"/>
      <c r="AJ461" s="369"/>
      <c r="AK461" s="369"/>
      <c r="AL461" s="369"/>
      <c r="AM461" s="369"/>
      <c r="AN461" s="369"/>
      <c r="AO461" s="369"/>
      <c r="AP461" s="369"/>
      <c r="AQ461" s="369"/>
      <c r="AR461" s="369"/>
      <c r="AS461" s="369"/>
      <c r="AT461" s="369"/>
      <c r="AU461" s="369"/>
    </row>
    <row r="462" spans="1:47" ht="15" customHeight="1">
      <c r="A462" s="648"/>
      <c r="B462" s="646" t="s">
        <v>337</v>
      </c>
      <c r="C462" s="647"/>
      <c r="D462" s="392"/>
      <c r="E462" s="567"/>
      <c r="F462" s="369"/>
      <c r="G462" s="369"/>
      <c r="H462" s="369"/>
      <c r="I462" s="369"/>
      <c r="J462" s="369"/>
      <c r="K462" s="369"/>
      <c r="L462" s="369"/>
      <c r="M462" s="369"/>
      <c r="N462" s="369"/>
      <c r="O462" s="369"/>
      <c r="P462" s="369"/>
      <c r="Q462" s="369"/>
      <c r="R462" s="369"/>
      <c r="S462" s="369"/>
      <c r="T462" s="369"/>
      <c r="U462" s="369"/>
      <c r="V462" s="369"/>
      <c r="W462" s="369"/>
      <c r="X462" s="369"/>
      <c r="Y462" s="369"/>
      <c r="Z462" s="369"/>
      <c r="AA462" s="369"/>
      <c r="AB462" s="369"/>
      <c r="AC462" s="369"/>
      <c r="AD462" s="369"/>
      <c r="AE462" s="369"/>
      <c r="AF462" s="369"/>
      <c r="AG462" s="369"/>
      <c r="AH462" s="369"/>
      <c r="AI462" s="369"/>
      <c r="AJ462" s="369"/>
      <c r="AK462" s="369"/>
      <c r="AL462" s="369"/>
      <c r="AM462" s="369"/>
      <c r="AN462" s="369"/>
      <c r="AO462" s="369"/>
      <c r="AP462" s="369"/>
      <c r="AQ462" s="369"/>
      <c r="AR462" s="369"/>
      <c r="AS462" s="369"/>
      <c r="AT462" s="369"/>
      <c r="AU462" s="369"/>
    </row>
    <row r="463" spans="1:47" ht="15" customHeight="1">
      <c r="A463" s="649" t="s">
        <v>255</v>
      </c>
      <c r="B463" s="650" t="s">
        <v>135</v>
      </c>
      <c r="C463" s="663"/>
      <c r="D463" s="399"/>
      <c r="E463" s="571"/>
      <c r="F463" s="369"/>
      <c r="G463" s="369"/>
      <c r="H463" s="369"/>
      <c r="I463" s="369"/>
      <c r="J463" s="369"/>
      <c r="K463" s="369"/>
      <c r="L463" s="369"/>
      <c r="M463" s="369"/>
      <c r="N463" s="369"/>
      <c r="O463" s="369"/>
      <c r="P463" s="369"/>
      <c r="Q463" s="369"/>
      <c r="R463" s="369"/>
      <c r="S463" s="369"/>
      <c r="T463" s="369"/>
      <c r="U463" s="369"/>
      <c r="V463" s="369"/>
      <c r="W463" s="369"/>
      <c r="X463" s="369"/>
      <c r="Y463" s="369"/>
      <c r="Z463" s="369"/>
      <c r="AA463" s="369"/>
      <c r="AB463" s="369"/>
      <c r="AC463" s="369"/>
      <c r="AD463" s="369"/>
      <c r="AE463" s="369"/>
      <c r="AF463" s="369"/>
      <c r="AG463" s="369"/>
      <c r="AH463" s="369"/>
      <c r="AI463" s="369"/>
      <c r="AJ463" s="369"/>
      <c r="AK463" s="369"/>
      <c r="AL463" s="369"/>
      <c r="AM463" s="369"/>
      <c r="AN463" s="369"/>
      <c r="AO463" s="369"/>
      <c r="AP463" s="369"/>
      <c r="AQ463" s="369"/>
      <c r="AR463" s="369"/>
      <c r="AS463" s="369"/>
      <c r="AT463" s="369"/>
      <c r="AU463" s="369"/>
    </row>
    <row r="464" spans="1:47" ht="15" customHeight="1">
      <c r="A464" s="402">
        <v>3</v>
      </c>
      <c r="B464" s="403" t="s">
        <v>136</v>
      </c>
      <c r="C464" s="483">
        <f>C465</f>
        <v>18000</v>
      </c>
      <c r="D464" s="405"/>
      <c r="E464" s="406">
        <f>SUM(C464:D464)</f>
        <v>18000</v>
      </c>
      <c r="F464" s="369"/>
      <c r="G464" s="369"/>
      <c r="H464" s="369"/>
      <c r="I464" s="369"/>
      <c r="J464" s="369"/>
      <c r="K464" s="369"/>
      <c r="L464" s="369"/>
      <c r="M464" s="369"/>
      <c r="N464" s="369"/>
      <c r="O464" s="369"/>
      <c r="P464" s="369"/>
      <c r="Q464" s="369"/>
      <c r="R464" s="369"/>
      <c r="S464" s="369"/>
      <c r="T464" s="369"/>
      <c r="U464" s="369"/>
      <c r="V464" s="369"/>
      <c r="W464" s="369"/>
      <c r="X464" s="369"/>
      <c r="Y464" s="369"/>
      <c r="Z464" s="369"/>
      <c r="AA464" s="369"/>
      <c r="AB464" s="369"/>
      <c r="AC464" s="369"/>
      <c r="AD464" s="369"/>
      <c r="AE464" s="369"/>
      <c r="AF464" s="369"/>
      <c r="AG464" s="369"/>
      <c r="AH464" s="369"/>
      <c r="AI464" s="369"/>
      <c r="AJ464" s="369"/>
      <c r="AK464" s="369"/>
      <c r="AL464" s="369"/>
      <c r="AM464" s="369"/>
      <c r="AN464" s="369"/>
      <c r="AO464" s="369"/>
      <c r="AP464" s="369"/>
      <c r="AQ464" s="369"/>
      <c r="AR464" s="369"/>
      <c r="AS464" s="369"/>
      <c r="AT464" s="369"/>
      <c r="AU464" s="369"/>
    </row>
    <row r="465" spans="1:47" ht="12.75" customHeight="1">
      <c r="A465" s="407">
        <v>38</v>
      </c>
      <c r="B465" s="408" t="s">
        <v>102</v>
      </c>
      <c r="C465" s="511">
        <f>C466</f>
        <v>18000</v>
      </c>
      <c r="D465" s="410"/>
      <c r="E465" s="411">
        <f>SUM(C465:D465)</f>
        <v>18000</v>
      </c>
      <c r="F465" s="369"/>
      <c r="G465" s="369"/>
      <c r="H465" s="369"/>
      <c r="I465" s="369"/>
      <c r="J465" s="369"/>
      <c r="K465" s="369"/>
      <c r="L465" s="369"/>
      <c r="M465" s="369"/>
      <c r="N465" s="369"/>
      <c r="O465" s="369"/>
      <c r="P465" s="369"/>
      <c r="Q465" s="369"/>
      <c r="R465" s="369"/>
      <c r="S465" s="369"/>
      <c r="T465" s="369"/>
      <c r="U465" s="369"/>
      <c r="V465" s="369"/>
      <c r="W465" s="369"/>
      <c r="X465" s="369"/>
      <c r="Y465" s="369"/>
      <c r="Z465" s="369"/>
      <c r="AA465" s="369"/>
      <c r="AB465" s="369"/>
      <c r="AC465" s="369"/>
      <c r="AD465" s="369"/>
      <c r="AE465" s="369"/>
      <c r="AF465" s="369"/>
      <c r="AG465" s="369"/>
      <c r="AH465" s="369"/>
      <c r="AI465" s="369"/>
      <c r="AJ465" s="369"/>
      <c r="AK465" s="369"/>
      <c r="AL465" s="369"/>
      <c r="AM465" s="369"/>
      <c r="AN465" s="369"/>
      <c r="AO465" s="369"/>
      <c r="AP465" s="369"/>
      <c r="AQ465" s="369"/>
      <c r="AR465" s="369"/>
      <c r="AS465" s="369"/>
      <c r="AT465" s="369"/>
      <c r="AU465" s="369"/>
    </row>
    <row r="466" spans="1:47" ht="12.75" customHeight="1">
      <c r="A466" s="497">
        <v>381</v>
      </c>
      <c r="B466" s="498" t="s">
        <v>144</v>
      </c>
      <c r="C466" s="512">
        <f>C467</f>
        <v>18000</v>
      </c>
      <c r="D466" s="415"/>
      <c r="E466" s="416">
        <f>SUM(C466:D466)</f>
        <v>18000</v>
      </c>
      <c r="F466" s="369"/>
      <c r="G466" s="369"/>
      <c r="H466" s="369"/>
      <c r="I466" s="369"/>
      <c r="J466" s="369"/>
      <c r="K466" s="369"/>
      <c r="L466" s="369"/>
      <c r="M466" s="369"/>
      <c r="N466" s="369"/>
      <c r="O466" s="369"/>
      <c r="P466" s="369"/>
      <c r="Q466" s="369"/>
      <c r="R466" s="369"/>
      <c r="S466" s="369"/>
      <c r="T466" s="369"/>
      <c r="U466" s="369"/>
      <c r="V466" s="369"/>
      <c r="W466" s="369"/>
      <c r="X466" s="369"/>
      <c r="Y466" s="369"/>
      <c r="Z466" s="369"/>
      <c r="AA466" s="369"/>
      <c r="AB466" s="369"/>
      <c r="AC466" s="369"/>
      <c r="AD466" s="369"/>
      <c r="AE466" s="369"/>
      <c r="AF466" s="369"/>
      <c r="AG466" s="369"/>
      <c r="AH466" s="369"/>
      <c r="AI466" s="369"/>
      <c r="AJ466" s="369"/>
      <c r="AK466" s="369"/>
      <c r="AL466" s="369"/>
      <c r="AM466" s="369"/>
      <c r="AN466" s="369"/>
      <c r="AO466" s="369"/>
      <c r="AP466" s="369"/>
      <c r="AQ466" s="369"/>
      <c r="AR466" s="369"/>
      <c r="AS466" s="369"/>
      <c r="AT466" s="369"/>
      <c r="AU466" s="369"/>
    </row>
    <row r="467" spans="1:47" ht="12.75" customHeight="1">
      <c r="A467" s="499">
        <v>381</v>
      </c>
      <c r="B467" s="500" t="s">
        <v>144</v>
      </c>
      <c r="C467" s="540">
        <v>18000</v>
      </c>
      <c r="D467" s="399"/>
      <c r="E467" s="400">
        <f>SUM(C467:D467)</f>
        <v>18000</v>
      </c>
      <c r="F467" s="369"/>
      <c r="G467" s="369"/>
      <c r="H467" s="369"/>
      <c r="I467" s="369"/>
      <c r="J467" s="369"/>
      <c r="K467" s="369"/>
      <c r="L467" s="369"/>
      <c r="M467" s="369"/>
      <c r="N467" s="369"/>
      <c r="O467" s="369"/>
      <c r="P467" s="369"/>
      <c r="Q467" s="369"/>
      <c r="R467" s="369"/>
      <c r="S467" s="369"/>
      <c r="T467" s="369"/>
      <c r="U467" s="369"/>
      <c r="V467" s="369"/>
      <c r="W467" s="369"/>
      <c r="X467" s="369"/>
      <c r="Y467" s="369"/>
      <c r="Z467" s="369"/>
      <c r="AA467" s="369"/>
      <c r="AB467" s="369"/>
      <c r="AC467" s="369"/>
      <c r="AD467" s="369"/>
      <c r="AE467" s="369"/>
      <c r="AF467" s="369"/>
      <c r="AG467" s="369"/>
      <c r="AH467" s="369"/>
      <c r="AI467" s="369"/>
      <c r="AJ467" s="369"/>
      <c r="AK467" s="369"/>
      <c r="AL467" s="369"/>
      <c r="AM467" s="369"/>
      <c r="AN467" s="369"/>
      <c r="AO467" s="369"/>
      <c r="AP467" s="369"/>
      <c r="AQ467" s="369"/>
      <c r="AR467" s="369"/>
      <c r="AS467" s="369"/>
      <c r="AT467" s="369"/>
      <c r="AU467" s="369"/>
    </row>
    <row r="468" spans="1:47" ht="15" customHeight="1">
      <c r="A468" s="645" t="s">
        <v>405</v>
      </c>
      <c r="B468" s="652" t="s">
        <v>406</v>
      </c>
      <c r="C468" s="647">
        <f>C471</f>
        <v>10000</v>
      </c>
      <c r="D468" s="392"/>
      <c r="E468" s="393">
        <f>SUM(C468:D468)</f>
        <v>10000</v>
      </c>
      <c r="F468" s="369"/>
      <c r="G468" s="369"/>
      <c r="H468" s="369"/>
      <c r="I468" s="369"/>
      <c r="J468" s="369"/>
      <c r="K468" s="369"/>
      <c r="L468" s="369"/>
      <c r="M468" s="369"/>
      <c r="N468" s="369"/>
      <c r="O468" s="369"/>
      <c r="P468" s="369"/>
      <c r="Q468" s="369"/>
      <c r="R468" s="369"/>
      <c r="S468" s="369"/>
      <c r="T468" s="369"/>
      <c r="U468" s="369"/>
      <c r="V468" s="369"/>
      <c r="W468" s="369"/>
      <c r="X468" s="369"/>
      <c r="Y468" s="369"/>
      <c r="Z468" s="369"/>
      <c r="AA468" s="369"/>
      <c r="AB468" s="369"/>
      <c r="AC468" s="369"/>
      <c r="AD468" s="369"/>
      <c r="AE468" s="369"/>
      <c r="AF468" s="369"/>
      <c r="AG468" s="369"/>
      <c r="AH468" s="369"/>
      <c r="AI468" s="369"/>
      <c r="AJ468" s="369"/>
      <c r="AK468" s="369"/>
      <c r="AL468" s="369"/>
      <c r="AM468" s="369"/>
      <c r="AN468" s="369"/>
      <c r="AO468" s="369"/>
      <c r="AP468" s="369"/>
      <c r="AQ468" s="369"/>
      <c r="AR468" s="369"/>
      <c r="AS468" s="369"/>
      <c r="AT468" s="369"/>
      <c r="AU468" s="369"/>
    </row>
    <row r="469" spans="1:47" ht="15" customHeight="1">
      <c r="A469" s="648"/>
      <c r="B469" s="646" t="s">
        <v>337</v>
      </c>
      <c r="C469" s="647"/>
      <c r="D469" s="392"/>
      <c r="E469" s="567"/>
      <c r="F469" s="369"/>
      <c r="G469" s="369"/>
      <c r="H469" s="369"/>
      <c r="I469" s="369"/>
      <c r="J469" s="369"/>
      <c r="K469" s="369"/>
      <c r="L469" s="369"/>
      <c r="M469" s="369"/>
      <c r="N469" s="369"/>
      <c r="O469" s="369"/>
      <c r="P469" s="369"/>
      <c r="Q469" s="369"/>
      <c r="R469" s="369"/>
      <c r="S469" s="369"/>
      <c r="T469" s="369"/>
      <c r="U469" s="369"/>
      <c r="V469" s="369"/>
      <c r="W469" s="369"/>
      <c r="X469" s="369"/>
      <c r="Y469" s="369"/>
      <c r="Z469" s="369"/>
      <c r="AA469" s="369"/>
      <c r="AB469" s="369"/>
      <c r="AC469" s="369"/>
      <c r="AD469" s="369"/>
      <c r="AE469" s="369"/>
      <c r="AF469" s="369"/>
      <c r="AG469" s="369"/>
      <c r="AH469" s="369"/>
      <c r="AI469" s="369"/>
      <c r="AJ469" s="369"/>
      <c r="AK469" s="369"/>
      <c r="AL469" s="369"/>
      <c r="AM469" s="369"/>
      <c r="AN469" s="369"/>
      <c r="AO469" s="369"/>
      <c r="AP469" s="369"/>
      <c r="AQ469" s="369"/>
      <c r="AR469" s="369"/>
      <c r="AS469" s="369"/>
      <c r="AT469" s="369"/>
      <c r="AU469" s="369"/>
    </row>
    <row r="470" spans="1:47" ht="15" customHeight="1">
      <c r="A470" s="649" t="s">
        <v>255</v>
      </c>
      <c r="B470" s="653" t="s">
        <v>135</v>
      </c>
      <c r="C470" s="682"/>
      <c r="D470" s="399"/>
      <c r="E470" s="571"/>
      <c r="F470" s="369"/>
      <c r="G470" s="369"/>
      <c r="H470" s="369"/>
      <c r="I470" s="369"/>
      <c r="J470" s="369"/>
      <c r="K470" s="369"/>
      <c r="L470" s="369"/>
      <c r="M470" s="369"/>
      <c r="N470" s="369"/>
      <c r="O470" s="369"/>
      <c r="P470" s="369"/>
      <c r="Q470" s="369"/>
      <c r="R470" s="369"/>
      <c r="S470" s="369"/>
      <c r="T470" s="369"/>
      <c r="U470" s="369"/>
      <c r="V470" s="369"/>
      <c r="W470" s="369"/>
      <c r="X470" s="369"/>
      <c r="Y470" s="369"/>
      <c r="Z470" s="369"/>
      <c r="AA470" s="369"/>
      <c r="AB470" s="369"/>
      <c r="AC470" s="369"/>
      <c r="AD470" s="369"/>
      <c r="AE470" s="369"/>
      <c r="AF470" s="369"/>
      <c r="AG470" s="369"/>
      <c r="AH470" s="369"/>
      <c r="AI470" s="369"/>
      <c r="AJ470" s="369"/>
      <c r="AK470" s="369"/>
      <c r="AL470" s="369"/>
      <c r="AM470" s="369"/>
      <c r="AN470" s="369"/>
      <c r="AO470" s="369"/>
      <c r="AP470" s="369"/>
      <c r="AQ470" s="369"/>
      <c r="AR470" s="369"/>
      <c r="AS470" s="369"/>
      <c r="AT470" s="369"/>
      <c r="AU470" s="369"/>
    </row>
    <row r="471" spans="1:47" ht="15" customHeight="1">
      <c r="A471" s="402">
        <v>3</v>
      </c>
      <c r="B471" s="403" t="s">
        <v>136</v>
      </c>
      <c r="C471" s="483">
        <f>C472</f>
        <v>10000</v>
      </c>
      <c r="D471" s="405"/>
      <c r="E471" s="406">
        <f aca="true" t="shared" si="16" ref="E471:E476">SUM(C471:D471)</f>
        <v>10000</v>
      </c>
      <c r="F471" s="369"/>
      <c r="G471" s="369"/>
      <c r="H471" s="369"/>
      <c r="I471" s="369"/>
      <c r="J471" s="369"/>
      <c r="K471" s="369"/>
      <c r="L471" s="369"/>
      <c r="M471" s="369"/>
      <c r="N471" s="369"/>
      <c r="O471" s="369"/>
      <c r="P471" s="369"/>
      <c r="Q471" s="369"/>
      <c r="R471" s="369"/>
      <c r="S471" s="369"/>
      <c r="T471" s="369"/>
      <c r="U471" s="369"/>
      <c r="V471" s="369"/>
      <c r="W471" s="369"/>
      <c r="X471" s="369"/>
      <c r="Y471" s="369"/>
      <c r="Z471" s="369"/>
      <c r="AA471" s="369"/>
      <c r="AB471" s="369"/>
      <c r="AC471" s="369"/>
      <c r="AD471" s="369"/>
      <c r="AE471" s="369"/>
      <c r="AF471" s="369"/>
      <c r="AG471" s="369"/>
      <c r="AH471" s="369"/>
      <c r="AI471" s="369"/>
      <c r="AJ471" s="369"/>
      <c r="AK471" s="369"/>
      <c r="AL471" s="369"/>
      <c r="AM471" s="369"/>
      <c r="AN471" s="369"/>
      <c r="AO471" s="369"/>
      <c r="AP471" s="369"/>
      <c r="AQ471" s="369"/>
      <c r="AR471" s="369"/>
      <c r="AS471" s="369"/>
      <c r="AT471" s="369"/>
      <c r="AU471" s="369"/>
    </row>
    <row r="472" spans="1:47" ht="12.75" customHeight="1">
      <c r="A472" s="407">
        <v>38</v>
      </c>
      <c r="B472" s="408" t="s">
        <v>102</v>
      </c>
      <c r="C472" s="511">
        <f>C473</f>
        <v>10000</v>
      </c>
      <c r="D472" s="410"/>
      <c r="E472" s="411">
        <f t="shared" si="16"/>
        <v>10000</v>
      </c>
      <c r="F472" s="369"/>
      <c r="G472" s="369"/>
      <c r="H472" s="369"/>
      <c r="I472" s="369"/>
      <c r="J472" s="369"/>
      <c r="K472" s="369"/>
      <c r="L472" s="369"/>
      <c r="M472" s="369"/>
      <c r="N472" s="369"/>
      <c r="O472" s="369"/>
      <c r="P472" s="369"/>
      <c r="Q472" s="369"/>
      <c r="R472" s="369"/>
      <c r="S472" s="369"/>
      <c r="T472" s="369"/>
      <c r="U472" s="369"/>
      <c r="V472" s="369"/>
      <c r="W472" s="369"/>
      <c r="X472" s="369"/>
      <c r="Y472" s="369"/>
      <c r="Z472" s="369"/>
      <c r="AA472" s="369"/>
      <c r="AB472" s="369"/>
      <c r="AC472" s="369"/>
      <c r="AD472" s="369"/>
      <c r="AE472" s="369"/>
      <c r="AF472" s="369"/>
      <c r="AG472" s="369"/>
      <c r="AH472" s="369"/>
      <c r="AI472" s="369"/>
      <c r="AJ472" s="369"/>
      <c r="AK472" s="369"/>
      <c r="AL472" s="369"/>
      <c r="AM472" s="369"/>
      <c r="AN472" s="369"/>
      <c r="AO472" s="369"/>
      <c r="AP472" s="369"/>
      <c r="AQ472" s="369"/>
      <c r="AR472" s="369"/>
      <c r="AS472" s="369"/>
      <c r="AT472" s="369"/>
      <c r="AU472" s="369"/>
    </row>
    <row r="473" spans="1:47" ht="12.75" customHeight="1">
      <c r="A473" s="497">
        <v>381</v>
      </c>
      <c r="B473" s="498" t="s">
        <v>144</v>
      </c>
      <c r="C473" s="512">
        <f>C474</f>
        <v>10000</v>
      </c>
      <c r="D473" s="415"/>
      <c r="E473" s="416">
        <f t="shared" si="16"/>
        <v>10000</v>
      </c>
      <c r="F473" s="369"/>
      <c r="G473" s="369"/>
      <c r="H473" s="369"/>
      <c r="I473" s="369"/>
      <c r="J473" s="369"/>
      <c r="K473" s="369"/>
      <c r="L473" s="369"/>
      <c r="M473" s="369"/>
      <c r="N473" s="369"/>
      <c r="O473" s="369"/>
      <c r="P473" s="369"/>
      <c r="Q473" s="369"/>
      <c r="R473" s="369"/>
      <c r="S473" s="369"/>
      <c r="T473" s="369"/>
      <c r="U473" s="369"/>
      <c r="V473" s="369"/>
      <c r="W473" s="369"/>
      <c r="X473" s="369"/>
      <c r="Y473" s="369"/>
      <c r="Z473" s="369"/>
      <c r="AA473" s="369"/>
      <c r="AB473" s="369"/>
      <c r="AC473" s="369"/>
      <c r="AD473" s="369"/>
      <c r="AE473" s="369"/>
      <c r="AF473" s="369"/>
      <c r="AG473" s="369"/>
      <c r="AH473" s="369"/>
      <c r="AI473" s="369"/>
      <c r="AJ473" s="369"/>
      <c r="AK473" s="369"/>
      <c r="AL473" s="369"/>
      <c r="AM473" s="369"/>
      <c r="AN473" s="369"/>
      <c r="AO473" s="369"/>
      <c r="AP473" s="369"/>
      <c r="AQ473" s="369"/>
      <c r="AR473" s="369"/>
      <c r="AS473" s="369"/>
      <c r="AT473" s="369"/>
      <c r="AU473" s="369"/>
    </row>
    <row r="474" spans="1:47" ht="12.75" customHeight="1">
      <c r="A474" s="499">
        <v>381</v>
      </c>
      <c r="B474" s="500" t="s">
        <v>144</v>
      </c>
      <c r="C474" s="540">
        <v>10000</v>
      </c>
      <c r="D474" s="399"/>
      <c r="E474" s="400">
        <f t="shared" si="16"/>
        <v>10000</v>
      </c>
      <c r="F474" s="369"/>
      <c r="G474" s="369"/>
      <c r="H474" s="369"/>
      <c r="I474" s="369"/>
      <c r="J474" s="369"/>
      <c r="K474" s="369"/>
      <c r="L474" s="369"/>
      <c r="M474" s="369"/>
      <c r="N474" s="369"/>
      <c r="O474" s="369"/>
      <c r="P474" s="369"/>
      <c r="Q474" s="369"/>
      <c r="R474" s="369"/>
      <c r="S474" s="369"/>
      <c r="T474" s="369"/>
      <c r="U474" s="369"/>
      <c r="V474" s="369"/>
      <c r="W474" s="369"/>
      <c r="X474" s="369"/>
      <c r="Y474" s="369"/>
      <c r="Z474" s="369"/>
      <c r="AA474" s="369"/>
      <c r="AB474" s="369"/>
      <c r="AC474" s="369"/>
      <c r="AD474" s="369"/>
      <c r="AE474" s="369"/>
      <c r="AF474" s="369"/>
      <c r="AG474" s="369"/>
      <c r="AH474" s="369"/>
      <c r="AI474" s="369"/>
      <c r="AJ474" s="369"/>
      <c r="AK474" s="369"/>
      <c r="AL474" s="369"/>
      <c r="AM474" s="369"/>
      <c r="AN474" s="369"/>
      <c r="AO474" s="369"/>
      <c r="AP474" s="369"/>
      <c r="AQ474" s="369"/>
      <c r="AR474" s="369"/>
      <c r="AS474" s="369"/>
      <c r="AT474" s="369"/>
      <c r="AU474" s="369"/>
    </row>
    <row r="475" spans="1:47" ht="24.75" customHeight="1">
      <c r="A475" s="683" t="s">
        <v>407</v>
      </c>
      <c r="B475" s="684" t="s">
        <v>408</v>
      </c>
      <c r="C475" s="685">
        <f>C476</f>
        <v>931000</v>
      </c>
      <c r="D475" s="686"/>
      <c r="E475" s="687">
        <f t="shared" si="16"/>
        <v>931000</v>
      </c>
      <c r="F475" s="369"/>
      <c r="G475" s="369"/>
      <c r="H475" s="369"/>
      <c r="I475" s="369"/>
      <c r="J475" s="369"/>
      <c r="K475" s="369"/>
      <c r="L475" s="369"/>
      <c r="M475" s="369"/>
      <c r="N475" s="369"/>
      <c r="O475" s="369"/>
      <c r="P475" s="369"/>
      <c r="Q475" s="369"/>
      <c r="R475" s="369"/>
      <c r="S475" s="369"/>
      <c r="T475" s="369"/>
      <c r="U475" s="369"/>
      <c r="V475" s="369"/>
      <c r="W475" s="369"/>
      <c r="X475" s="369"/>
      <c r="Y475" s="369"/>
      <c r="Z475" s="369"/>
      <c r="AA475" s="369"/>
      <c r="AB475" s="369"/>
      <c r="AC475" s="369"/>
      <c r="AD475" s="369"/>
      <c r="AE475" s="369"/>
      <c r="AF475" s="369"/>
      <c r="AG475" s="369"/>
      <c r="AH475" s="369"/>
      <c r="AI475" s="369"/>
      <c r="AJ475" s="369"/>
      <c r="AK475" s="369"/>
      <c r="AL475" s="369"/>
      <c r="AM475" s="369"/>
      <c r="AN475" s="369"/>
      <c r="AO475" s="369"/>
      <c r="AP475" s="369"/>
      <c r="AQ475" s="369"/>
      <c r="AR475" s="369"/>
      <c r="AS475" s="369"/>
      <c r="AT475" s="369"/>
      <c r="AU475" s="369"/>
    </row>
    <row r="476" spans="1:47" ht="19.5" customHeight="1">
      <c r="A476" s="688" t="s">
        <v>409</v>
      </c>
      <c r="B476" s="689"/>
      <c r="C476" s="690">
        <f>C478</f>
        <v>931000</v>
      </c>
      <c r="D476" s="491"/>
      <c r="E476" s="492">
        <f t="shared" si="16"/>
        <v>931000</v>
      </c>
      <c r="F476" s="369"/>
      <c r="G476" s="369"/>
      <c r="H476" s="369"/>
      <c r="I476" s="369"/>
      <c r="J476" s="369"/>
      <c r="K476" s="369"/>
      <c r="L476" s="369"/>
      <c r="M476" s="369"/>
      <c r="N476" s="369"/>
      <c r="O476" s="369"/>
      <c r="P476" s="369"/>
      <c r="Q476" s="369"/>
      <c r="R476" s="369"/>
      <c r="S476" s="369"/>
      <c r="T476" s="369"/>
      <c r="U476" s="369"/>
      <c r="V476" s="369"/>
      <c r="W476" s="369"/>
      <c r="X476" s="369"/>
      <c r="Y476" s="369"/>
      <c r="Z476" s="369"/>
      <c r="AA476" s="369"/>
      <c r="AB476" s="369"/>
      <c r="AC476" s="369"/>
      <c r="AD476" s="369"/>
      <c r="AE476" s="369"/>
      <c r="AF476" s="369"/>
      <c r="AG476" s="369"/>
      <c r="AH476" s="369"/>
      <c r="AI476" s="369"/>
      <c r="AJ476" s="369"/>
      <c r="AK476" s="369"/>
      <c r="AL476" s="369"/>
      <c r="AM476" s="369"/>
      <c r="AN476" s="369"/>
      <c r="AO476" s="369"/>
      <c r="AP476" s="369"/>
      <c r="AQ476" s="369"/>
      <c r="AR476" s="369"/>
      <c r="AS476" s="369"/>
      <c r="AT476" s="369"/>
      <c r="AU476" s="369"/>
    </row>
    <row r="477" spans="1:47" ht="12.75" customHeight="1">
      <c r="A477" s="691" t="s">
        <v>410</v>
      </c>
      <c r="B477" s="589" t="s">
        <v>411</v>
      </c>
      <c r="C477" s="566"/>
      <c r="D477" s="392"/>
      <c r="E477" s="567"/>
      <c r="F477" s="369"/>
      <c r="G477" s="369"/>
      <c r="H477" s="369"/>
      <c r="I477" s="369"/>
      <c r="J477" s="369"/>
      <c r="K477" s="369"/>
      <c r="L477" s="369"/>
      <c r="M477" s="369"/>
      <c r="N477" s="369"/>
      <c r="O477" s="369"/>
      <c r="P477" s="369"/>
      <c r="Q477" s="369"/>
      <c r="R477" s="369"/>
      <c r="S477" s="369"/>
      <c r="T477" s="369"/>
      <c r="U477" s="369"/>
      <c r="V477" s="369"/>
      <c r="W477" s="369"/>
      <c r="X477" s="369"/>
      <c r="Y477" s="369"/>
      <c r="Z477" s="369"/>
      <c r="AA477" s="369"/>
      <c r="AB477" s="369"/>
      <c r="AC477" s="369"/>
      <c r="AD477" s="369"/>
      <c r="AE477" s="369"/>
      <c r="AF477" s="369"/>
      <c r="AG477" s="369"/>
      <c r="AH477" s="369"/>
      <c r="AI477" s="369"/>
      <c r="AJ477" s="369"/>
      <c r="AK477" s="369"/>
      <c r="AL477" s="369"/>
      <c r="AM477" s="369"/>
      <c r="AN477" s="369"/>
      <c r="AO477" s="369"/>
      <c r="AP477" s="369"/>
      <c r="AQ477" s="369"/>
      <c r="AR477" s="369"/>
      <c r="AS477" s="369"/>
      <c r="AT477" s="369"/>
      <c r="AU477" s="369"/>
    </row>
    <row r="478" spans="1:47" ht="12.75" customHeight="1">
      <c r="A478" s="692"/>
      <c r="B478" s="601" t="s">
        <v>412</v>
      </c>
      <c r="C478" s="533">
        <f>C482+C486</f>
        <v>931000</v>
      </c>
      <c r="D478" s="392"/>
      <c r="E478" s="393">
        <f>SUM(C478:D478)</f>
        <v>931000</v>
      </c>
      <c r="F478" s="369"/>
      <c r="G478" s="369"/>
      <c r="H478" s="369"/>
      <c r="I478" s="369"/>
      <c r="J478" s="369"/>
      <c r="K478" s="369"/>
      <c r="L478" s="369"/>
      <c r="M478" s="369"/>
      <c r="N478" s="369"/>
      <c r="O478" s="369"/>
      <c r="P478" s="369"/>
      <c r="Q478" s="369"/>
      <c r="R478" s="369"/>
      <c r="S478" s="369"/>
      <c r="T478" s="369"/>
      <c r="U478" s="369"/>
      <c r="V478" s="369"/>
      <c r="W478" s="369"/>
      <c r="X478" s="369"/>
      <c r="Y478" s="369"/>
      <c r="Z478" s="369"/>
      <c r="AA478" s="369"/>
      <c r="AB478" s="369"/>
      <c r="AC478" s="369"/>
      <c r="AD478" s="369"/>
      <c r="AE478" s="369"/>
      <c r="AF478" s="369"/>
      <c r="AG478" s="369"/>
      <c r="AH478" s="369"/>
      <c r="AI478" s="369"/>
      <c r="AJ478" s="369"/>
      <c r="AK478" s="369"/>
      <c r="AL478" s="369"/>
      <c r="AM478" s="369"/>
      <c r="AN478" s="369"/>
      <c r="AO478" s="369"/>
      <c r="AP478" s="369"/>
      <c r="AQ478" s="369"/>
      <c r="AR478" s="369"/>
      <c r="AS478" s="369"/>
      <c r="AT478" s="369"/>
      <c r="AU478" s="369"/>
    </row>
    <row r="479" spans="1:47" ht="15" customHeight="1">
      <c r="A479" s="693"/>
      <c r="B479" s="694" t="s">
        <v>413</v>
      </c>
      <c r="C479" s="536"/>
      <c r="D479" s="392"/>
      <c r="E479" s="567"/>
      <c r="F479" s="369"/>
      <c r="G479" s="369"/>
      <c r="H479" s="369"/>
      <c r="I479" s="369"/>
      <c r="J479" s="369"/>
      <c r="K479" s="369"/>
      <c r="L479" s="369"/>
      <c r="M479" s="369"/>
      <c r="N479" s="369"/>
      <c r="O479" s="369"/>
      <c r="P479" s="369"/>
      <c r="Q479" s="369"/>
      <c r="R479" s="369"/>
      <c r="S479" s="369"/>
      <c r="T479" s="369"/>
      <c r="U479" s="369"/>
      <c r="V479" s="369"/>
      <c r="W479" s="369"/>
      <c r="X479" s="369"/>
      <c r="Y479" s="369"/>
      <c r="Z479" s="369"/>
      <c r="AA479" s="369"/>
      <c r="AB479" s="369"/>
      <c r="AC479" s="369"/>
      <c r="AD479" s="369"/>
      <c r="AE479" s="369"/>
      <c r="AF479" s="369"/>
      <c r="AG479" s="369"/>
      <c r="AH479" s="369"/>
      <c r="AI479" s="369"/>
      <c r="AJ479" s="369"/>
      <c r="AK479" s="369"/>
      <c r="AL479" s="369"/>
      <c r="AM479" s="369"/>
      <c r="AN479" s="369"/>
      <c r="AO479" s="369"/>
      <c r="AP479" s="369"/>
      <c r="AQ479" s="369"/>
      <c r="AR479" s="369"/>
      <c r="AS479" s="369"/>
      <c r="AT479" s="369"/>
      <c r="AU479" s="369"/>
    </row>
    <row r="480" spans="1:47" ht="15" customHeight="1">
      <c r="A480" s="695" t="s">
        <v>251</v>
      </c>
      <c r="B480" s="629" t="s">
        <v>159</v>
      </c>
      <c r="C480" s="544"/>
      <c r="D480" s="399"/>
      <c r="E480" s="571"/>
      <c r="F480" s="369"/>
      <c r="G480" s="369"/>
      <c r="H480" s="369"/>
      <c r="I480" s="369"/>
      <c r="J480" s="369"/>
      <c r="K480" s="369"/>
      <c r="L480" s="369"/>
      <c r="M480" s="369"/>
      <c r="N480" s="369"/>
      <c r="O480" s="369"/>
      <c r="P480" s="369"/>
      <c r="Q480" s="369"/>
      <c r="R480" s="369"/>
      <c r="S480" s="369"/>
      <c r="T480" s="369"/>
      <c r="U480" s="369"/>
      <c r="V480" s="369"/>
      <c r="W480" s="369"/>
      <c r="X480" s="369"/>
      <c r="Y480" s="369"/>
      <c r="Z480" s="369"/>
      <c r="AA480" s="369"/>
      <c r="AB480" s="369"/>
      <c r="AC480" s="369"/>
      <c r="AD480" s="369"/>
      <c r="AE480" s="369"/>
      <c r="AF480" s="369"/>
      <c r="AG480" s="369"/>
      <c r="AH480" s="369"/>
      <c r="AI480" s="369"/>
      <c r="AJ480" s="369"/>
      <c r="AK480" s="369"/>
      <c r="AL480" s="369"/>
      <c r="AM480" s="369"/>
      <c r="AN480" s="369"/>
      <c r="AO480" s="369"/>
      <c r="AP480" s="369"/>
      <c r="AQ480" s="369"/>
      <c r="AR480" s="369"/>
      <c r="AS480" s="369"/>
      <c r="AT480" s="369"/>
      <c r="AU480" s="369"/>
    </row>
    <row r="481" spans="1:47" ht="15" customHeight="1">
      <c r="A481" s="696">
        <v>3</v>
      </c>
      <c r="B481" s="482" t="s">
        <v>136</v>
      </c>
      <c r="C481" s="483">
        <f>C482+C486</f>
        <v>931000</v>
      </c>
      <c r="D481" s="405"/>
      <c r="E481" s="406">
        <f aca="true" t="shared" si="17" ref="E481:E493">SUM(C481:D481)</f>
        <v>931000</v>
      </c>
      <c r="F481" s="369"/>
      <c r="G481" s="369"/>
      <c r="H481" s="369"/>
      <c r="I481" s="369"/>
      <c r="J481" s="369"/>
      <c r="K481" s="369"/>
      <c r="L481" s="369"/>
      <c r="M481" s="369"/>
      <c r="N481" s="369"/>
      <c r="O481" s="369"/>
      <c r="P481" s="369"/>
      <c r="Q481" s="369"/>
      <c r="R481" s="369"/>
      <c r="S481" s="369"/>
      <c r="T481" s="369"/>
      <c r="U481" s="369"/>
      <c r="V481" s="369"/>
      <c r="W481" s="369"/>
      <c r="X481" s="369"/>
      <c r="Y481" s="369"/>
      <c r="Z481" s="369"/>
      <c r="AA481" s="369"/>
      <c r="AB481" s="369"/>
      <c r="AC481" s="369"/>
      <c r="AD481" s="369"/>
      <c r="AE481" s="369"/>
      <c r="AF481" s="369"/>
      <c r="AG481" s="369"/>
      <c r="AH481" s="369"/>
      <c r="AI481" s="369"/>
      <c r="AJ481" s="369"/>
      <c r="AK481" s="369"/>
      <c r="AL481" s="369"/>
      <c r="AM481" s="369"/>
      <c r="AN481" s="369"/>
      <c r="AO481" s="369"/>
      <c r="AP481" s="369"/>
      <c r="AQ481" s="369"/>
      <c r="AR481" s="369"/>
      <c r="AS481" s="369"/>
      <c r="AT481" s="369"/>
      <c r="AU481" s="369"/>
    </row>
    <row r="482" spans="1:47" ht="12.75" customHeight="1">
      <c r="A482" s="407">
        <v>36</v>
      </c>
      <c r="B482" s="408" t="s">
        <v>81</v>
      </c>
      <c r="C482" s="409">
        <f>C483+C484+C485</f>
        <v>671000</v>
      </c>
      <c r="D482" s="410"/>
      <c r="E482" s="411">
        <f t="shared" si="17"/>
        <v>671000</v>
      </c>
      <c r="F482" s="369"/>
      <c r="G482" s="369"/>
      <c r="H482" s="369"/>
      <c r="I482" s="369"/>
      <c r="J482" s="369"/>
      <c r="K482" s="369"/>
      <c r="L482" s="369"/>
      <c r="M482" s="369"/>
      <c r="N482" s="369"/>
      <c r="O482" s="369"/>
      <c r="P482" s="369"/>
      <c r="Q482" s="369"/>
      <c r="R482" s="369"/>
      <c r="S482" s="369"/>
      <c r="T482" s="369"/>
      <c r="U482" s="369"/>
      <c r="V482" s="369"/>
      <c r="W482" s="369"/>
      <c r="X482" s="369"/>
      <c r="Y482" s="369"/>
      <c r="Z482" s="369"/>
      <c r="AA482" s="369"/>
      <c r="AB482" s="369"/>
      <c r="AC482" s="369"/>
      <c r="AD482" s="369"/>
      <c r="AE482" s="369"/>
      <c r="AF482" s="369"/>
      <c r="AG482" s="369"/>
      <c r="AH482" s="369"/>
      <c r="AI482" s="369"/>
      <c r="AJ482" s="369"/>
      <c r="AK482" s="369"/>
      <c r="AL482" s="369"/>
      <c r="AM482" s="369"/>
      <c r="AN482" s="369"/>
      <c r="AO482" s="369"/>
      <c r="AP482" s="369"/>
      <c r="AQ482" s="369"/>
      <c r="AR482" s="369"/>
      <c r="AS482" s="369"/>
      <c r="AT482" s="369"/>
      <c r="AU482" s="369"/>
    </row>
    <row r="483" spans="1:47" ht="12.75" customHeight="1">
      <c r="A483" s="417">
        <v>367</v>
      </c>
      <c r="B483" s="418" t="s">
        <v>161</v>
      </c>
      <c r="C483" s="697">
        <v>550000</v>
      </c>
      <c r="D483" s="399"/>
      <c r="E483" s="400">
        <f t="shared" si="17"/>
        <v>550000</v>
      </c>
      <c r="F483" s="369"/>
      <c r="G483" s="369"/>
      <c r="H483" s="369"/>
      <c r="I483" s="369"/>
      <c r="J483" s="369"/>
      <c r="K483" s="369"/>
      <c r="L483" s="369"/>
      <c r="M483" s="369"/>
      <c r="N483" s="369"/>
      <c r="O483" s="369"/>
      <c r="P483" s="369"/>
      <c r="Q483" s="369"/>
      <c r="R483" s="369"/>
      <c r="S483" s="369"/>
      <c r="T483" s="369"/>
      <c r="U483" s="369"/>
      <c r="V483" s="369"/>
      <c r="W483" s="369"/>
      <c r="X483" s="369"/>
      <c r="Y483" s="369"/>
      <c r="Z483" s="369"/>
      <c r="AA483" s="369"/>
      <c r="AB483" s="369"/>
      <c r="AC483" s="369"/>
      <c r="AD483" s="369"/>
      <c r="AE483" s="369"/>
      <c r="AF483" s="369"/>
      <c r="AG483" s="369"/>
      <c r="AH483" s="369"/>
      <c r="AI483" s="369"/>
      <c r="AJ483" s="369"/>
      <c r="AK483" s="369"/>
      <c r="AL483" s="369"/>
      <c r="AM483" s="369"/>
      <c r="AN483" s="369"/>
      <c r="AO483" s="369"/>
      <c r="AP483" s="369"/>
      <c r="AQ483" s="369"/>
      <c r="AR483" s="369"/>
      <c r="AS483" s="369"/>
      <c r="AT483" s="369"/>
      <c r="AU483" s="369"/>
    </row>
    <row r="484" spans="1:47" ht="12.75" customHeight="1">
      <c r="A484" s="417">
        <v>367</v>
      </c>
      <c r="B484" s="418" t="s">
        <v>83</v>
      </c>
      <c r="C484" s="697">
        <v>26000</v>
      </c>
      <c r="D484" s="399"/>
      <c r="E484" s="400">
        <f t="shared" si="17"/>
        <v>26000</v>
      </c>
      <c r="F484" s="369"/>
      <c r="G484" s="369"/>
      <c r="H484" s="369"/>
      <c r="I484" s="369"/>
      <c r="J484" s="369"/>
      <c r="K484" s="369"/>
      <c r="L484" s="369"/>
      <c r="M484" s="369"/>
      <c r="N484" s="369"/>
      <c r="O484" s="369"/>
      <c r="P484" s="369"/>
      <c r="Q484" s="369"/>
      <c r="R484" s="369"/>
      <c r="S484" s="369"/>
      <c r="T484" s="369"/>
      <c r="U484" s="369"/>
      <c r="V484" s="369"/>
      <c r="W484" s="369"/>
      <c r="X484" s="369"/>
      <c r="Y484" s="369"/>
      <c r="Z484" s="369"/>
      <c r="AA484" s="369"/>
      <c r="AB484" s="369"/>
      <c r="AC484" s="369"/>
      <c r="AD484" s="369"/>
      <c r="AE484" s="369"/>
      <c r="AF484" s="369"/>
      <c r="AG484" s="369"/>
      <c r="AH484" s="369"/>
      <c r="AI484" s="369"/>
      <c r="AJ484" s="369"/>
      <c r="AK484" s="369"/>
      <c r="AL484" s="369"/>
      <c r="AM484" s="369"/>
      <c r="AN484" s="369"/>
      <c r="AO484" s="369"/>
      <c r="AP484" s="369"/>
      <c r="AQ484" s="369"/>
      <c r="AR484" s="369"/>
      <c r="AS484" s="369"/>
      <c r="AT484" s="369"/>
      <c r="AU484" s="369"/>
    </row>
    <row r="485" spans="1:47" ht="12.75" customHeight="1">
      <c r="A485" s="417">
        <v>367</v>
      </c>
      <c r="B485" s="418" t="s">
        <v>163</v>
      </c>
      <c r="C485" s="697">
        <v>95000</v>
      </c>
      <c r="D485" s="399"/>
      <c r="E485" s="400">
        <f t="shared" si="17"/>
        <v>95000</v>
      </c>
      <c r="F485" s="369"/>
      <c r="G485" s="369"/>
      <c r="H485" s="369"/>
      <c r="I485" s="369"/>
      <c r="J485" s="369"/>
      <c r="K485" s="369"/>
      <c r="L485" s="369"/>
      <c r="M485" s="369"/>
      <c r="N485" s="369"/>
      <c r="O485" s="369"/>
      <c r="P485" s="369"/>
      <c r="Q485" s="369"/>
      <c r="R485" s="369"/>
      <c r="S485" s="369"/>
      <c r="T485" s="369"/>
      <c r="U485" s="369"/>
      <c r="V485" s="369"/>
      <c r="W485" s="369"/>
      <c r="X485" s="369"/>
      <c r="Y485" s="369"/>
      <c r="Z485" s="369"/>
      <c r="AA485" s="369"/>
      <c r="AB485" s="369"/>
      <c r="AC485" s="369"/>
      <c r="AD485" s="369"/>
      <c r="AE485" s="369"/>
      <c r="AF485" s="369"/>
      <c r="AG485" s="369"/>
      <c r="AH485" s="369"/>
      <c r="AI485" s="369"/>
      <c r="AJ485" s="369"/>
      <c r="AK485" s="369"/>
      <c r="AL485" s="369"/>
      <c r="AM485" s="369"/>
      <c r="AN485" s="369"/>
      <c r="AO485" s="369"/>
      <c r="AP485" s="369"/>
      <c r="AQ485" s="369"/>
      <c r="AR485" s="369"/>
      <c r="AS485" s="369"/>
      <c r="AT485" s="369"/>
      <c r="AU485" s="369"/>
    </row>
    <row r="486" spans="1:47" ht="12.75" customHeight="1">
      <c r="A486" s="407">
        <v>36</v>
      </c>
      <c r="B486" s="408" t="s">
        <v>85</v>
      </c>
      <c r="C486" s="409">
        <f>C487+C488+C489+C490+C491</f>
        <v>260000</v>
      </c>
      <c r="D486" s="410"/>
      <c r="E486" s="411">
        <f t="shared" si="17"/>
        <v>260000</v>
      </c>
      <c r="F486" s="369"/>
      <c r="G486" s="369"/>
      <c r="H486" s="369"/>
      <c r="I486" s="369"/>
      <c r="J486" s="369"/>
      <c r="K486" s="369"/>
      <c r="L486" s="369"/>
      <c r="M486" s="369"/>
      <c r="N486" s="369"/>
      <c r="O486" s="369"/>
      <c r="P486" s="369"/>
      <c r="Q486" s="369"/>
      <c r="R486" s="369"/>
      <c r="S486" s="369"/>
      <c r="T486" s="369"/>
      <c r="U486" s="369"/>
      <c r="V486" s="369"/>
      <c r="W486" s="369"/>
      <c r="X486" s="369"/>
      <c r="Y486" s="369"/>
      <c r="Z486" s="369"/>
      <c r="AA486" s="369"/>
      <c r="AB486" s="369"/>
      <c r="AC486" s="369"/>
      <c r="AD486" s="369"/>
      <c r="AE486" s="369"/>
      <c r="AF486" s="369"/>
      <c r="AG486" s="369"/>
      <c r="AH486" s="369"/>
      <c r="AI486" s="369"/>
      <c r="AJ486" s="369"/>
      <c r="AK486" s="369"/>
      <c r="AL486" s="369"/>
      <c r="AM486" s="369"/>
      <c r="AN486" s="369"/>
      <c r="AO486" s="369"/>
      <c r="AP486" s="369"/>
      <c r="AQ486" s="369"/>
      <c r="AR486" s="369"/>
      <c r="AS486" s="369"/>
      <c r="AT486" s="369"/>
      <c r="AU486" s="369"/>
    </row>
    <row r="487" spans="1:47" ht="12.75" customHeight="1">
      <c r="A487" s="396">
        <v>367</v>
      </c>
      <c r="B487" s="397" t="s">
        <v>86</v>
      </c>
      <c r="C487" s="501">
        <v>25000</v>
      </c>
      <c r="D487" s="399"/>
      <c r="E487" s="400">
        <f t="shared" si="17"/>
        <v>25000</v>
      </c>
      <c r="F487" s="369"/>
      <c r="G487" s="369"/>
      <c r="H487" s="369"/>
      <c r="I487" s="369"/>
      <c r="J487" s="369"/>
      <c r="K487" s="369"/>
      <c r="L487" s="369"/>
      <c r="M487" s="369"/>
      <c r="N487" s="369"/>
      <c r="O487" s="369"/>
      <c r="P487" s="369"/>
      <c r="Q487" s="369"/>
      <c r="R487" s="369"/>
      <c r="S487" s="369"/>
      <c r="T487" s="369"/>
      <c r="U487" s="369"/>
      <c r="V487" s="369"/>
      <c r="W487" s="369"/>
      <c r="X487" s="369"/>
      <c r="Y487" s="369"/>
      <c r="Z487" s="369"/>
      <c r="AA487" s="369"/>
      <c r="AB487" s="369"/>
      <c r="AC487" s="369"/>
      <c r="AD487" s="369"/>
      <c r="AE487" s="369"/>
      <c r="AF487" s="369"/>
      <c r="AG487" s="369"/>
      <c r="AH487" s="369"/>
      <c r="AI487" s="369"/>
      <c r="AJ487" s="369"/>
      <c r="AK487" s="369"/>
      <c r="AL487" s="369"/>
      <c r="AM487" s="369"/>
      <c r="AN487" s="369"/>
      <c r="AO487" s="369"/>
      <c r="AP487" s="369"/>
      <c r="AQ487" s="369"/>
      <c r="AR487" s="369"/>
      <c r="AS487" s="369"/>
      <c r="AT487" s="369"/>
      <c r="AU487" s="369"/>
    </row>
    <row r="488" spans="1:47" ht="12.75" customHeight="1">
      <c r="A488" s="396">
        <v>367</v>
      </c>
      <c r="B488" s="397" t="s">
        <v>87</v>
      </c>
      <c r="C488" s="501">
        <v>30000</v>
      </c>
      <c r="D488" s="399"/>
      <c r="E488" s="400">
        <f t="shared" si="17"/>
        <v>30000</v>
      </c>
      <c r="F488" s="369"/>
      <c r="G488" s="369"/>
      <c r="H488" s="369"/>
      <c r="I488" s="369"/>
      <c r="J488" s="369"/>
      <c r="K488" s="369"/>
      <c r="L488" s="369"/>
      <c r="M488" s="369"/>
      <c r="N488" s="369"/>
      <c r="O488" s="369"/>
      <c r="P488" s="369"/>
      <c r="Q488" s="369"/>
      <c r="R488" s="369"/>
      <c r="S488" s="369"/>
      <c r="T488" s="369"/>
      <c r="U488" s="369"/>
      <c r="V488" s="369"/>
      <c r="W488" s="369"/>
      <c r="X488" s="369"/>
      <c r="Y488" s="369"/>
      <c r="Z488" s="369"/>
      <c r="AA488" s="369"/>
      <c r="AB488" s="369"/>
      <c r="AC488" s="369"/>
      <c r="AD488" s="369"/>
      <c r="AE488" s="369"/>
      <c r="AF488" s="369"/>
      <c r="AG488" s="369"/>
      <c r="AH488" s="369"/>
      <c r="AI488" s="369"/>
      <c r="AJ488" s="369"/>
      <c r="AK488" s="369"/>
      <c r="AL488" s="369"/>
      <c r="AM488" s="369"/>
      <c r="AN488" s="369"/>
      <c r="AO488" s="369"/>
      <c r="AP488" s="369"/>
      <c r="AQ488" s="369"/>
      <c r="AR488" s="369"/>
      <c r="AS488" s="369"/>
      <c r="AT488" s="369"/>
      <c r="AU488" s="369"/>
    </row>
    <row r="489" spans="1:47" ht="12.75" customHeight="1">
      <c r="A489" s="417">
        <v>367</v>
      </c>
      <c r="B489" s="418" t="s">
        <v>88</v>
      </c>
      <c r="C489" s="419">
        <v>30000</v>
      </c>
      <c r="D489" s="399"/>
      <c r="E489" s="400">
        <f t="shared" si="17"/>
        <v>30000</v>
      </c>
      <c r="F489" s="369"/>
      <c r="G489" s="369"/>
      <c r="H489" s="369"/>
      <c r="I489" s="369"/>
      <c r="J489" s="369"/>
      <c r="K489" s="369"/>
      <c r="L489" s="369"/>
      <c r="M489" s="369"/>
      <c r="N489" s="369"/>
      <c r="O489" s="369"/>
      <c r="P489" s="369"/>
      <c r="Q489" s="369"/>
      <c r="R489" s="369"/>
      <c r="S489" s="369"/>
      <c r="T489" s="369"/>
      <c r="U489" s="369"/>
      <c r="V489" s="369"/>
      <c r="W489" s="369"/>
      <c r="X489" s="369"/>
      <c r="Y489" s="369"/>
      <c r="Z489" s="369"/>
      <c r="AA489" s="369"/>
      <c r="AB489" s="369"/>
      <c r="AC489" s="369"/>
      <c r="AD489" s="369"/>
      <c r="AE489" s="369"/>
      <c r="AF489" s="369"/>
      <c r="AG489" s="369"/>
      <c r="AH489" s="369"/>
      <c r="AI489" s="369"/>
      <c r="AJ489" s="369"/>
      <c r="AK489" s="369"/>
      <c r="AL489" s="369"/>
      <c r="AM489" s="369"/>
      <c r="AN489" s="369"/>
      <c r="AO489" s="369"/>
      <c r="AP489" s="369"/>
      <c r="AQ489" s="369"/>
      <c r="AR489" s="369"/>
      <c r="AS489" s="369"/>
      <c r="AT489" s="369"/>
      <c r="AU489" s="369"/>
    </row>
    <row r="490" spans="1:47" ht="12.75" customHeight="1">
      <c r="A490" s="417">
        <v>367</v>
      </c>
      <c r="B490" s="418" t="s">
        <v>90</v>
      </c>
      <c r="C490" s="419">
        <v>65000</v>
      </c>
      <c r="D490" s="399"/>
      <c r="E490" s="400">
        <f t="shared" si="17"/>
        <v>65000</v>
      </c>
      <c r="F490" s="369"/>
      <c r="G490" s="369"/>
      <c r="H490" s="369"/>
      <c r="I490" s="369"/>
      <c r="J490" s="369"/>
      <c r="K490" s="369"/>
      <c r="L490" s="369"/>
      <c r="M490" s="369"/>
      <c r="N490" s="369"/>
      <c r="O490" s="369"/>
      <c r="P490" s="369"/>
      <c r="Q490" s="369"/>
      <c r="R490" s="369"/>
      <c r="S490" s="369"/>
      <c r="T490" s="369"/>
      <c r="U490" s="369"/>
      <c r="V490" s="369"/>
      <c r="W490" s="369"/>
      <c r="X490" s="369"/>
      <c r="Y490" s="369"/>
      <c r="Z490" s="369"/>
      <c r="AA490" s="369"/>
      <c r="AB490" s="369"/>
      <c r="AC490" s="369"/>
      <c r="AD490" s="369"/>
      <c r="AE490" s="369"/>
      <c r="AF490" s="369"/>
      <c r="AG490" s="369"/>
      <c r="AH490" s="369"/>
      <c r="AI490" s="369"/>
      <c r="AJ490" s="369"/>
      <c r="AK490" s="369"/>
      <c r="AL490" s="369"/>
      <c r="AM490" s="369"/>
      <c r="AN490" s="369"/>
      <c r="AO490" s="369"/>
      <c r="AP490" s="369"/>
      <c r="AQ490" s="369"/>
      <c r="AR490" s="369"/>
      <c r="AS490" s="369"/>
      <c r="AT490" s="369"/>
      <c r="AU490" s="369"/>
    </row>
    <row r="491" spans="1:47" ht="12.75" customHeight="1">
      <c r="A491" s="417">
        <v>367</v>
      </c>
      <c r="B491" s="418" t="s">
        <v>414</v>
      </c>
      <c r="C491" s="419">
        <v>110000</v>
      </c>
      <c r="D491" s="399"/>
      <c r="E491" s="400">
        <f t="shared" si="17"/>
        <v>110000</v>
      </c>
      <c r="F491" s="369"/>
      <c r="G491" s="369"/>
      <c r="H491" s="369"/>
      <c r="I491" s="369"/>
      <c r="J491" s="369"/>
      <c r="K491" s="369"/>
      <c r="L491" s="369"/>
      <c r="M491" s="369"/>
      <c r="N491" s="369"/>
      <c r="O491" s="369"/>
      <c r="P491" s="369"/>
      <c r="Q491" s="369"/>
      <c r="R491" s="369"/>
      <c r="S491" s="369"/>
      <c r="T491" s="369"/>
      <c r="U491" s="369"/>
      <c r="V491" s="369"/>
      <c r="W491" s="369"/>
      <c r="X491" s="369"/>
      <c r="Y491" s="369"/>
      <c r="Z491" s="369"/>
      <c r="AA491" s="369"/>
      <c r="AB491" s="369"/>
      <c r="AC491" s="369"/>
      <c r="AD491" s="369"/>
      <c r="AE491" s="369"/>
      <c r="AF491" s="369"/>
      <c r="AG491" s="369"/>
      <c r="AH491" s="369"/>
      <c r="AI491" s="369"/>
      <c r="AJ491" s="369"/>
      <c r="AK491" s="369"/>
      <c r="AL491" s="369"/>
      <c r="AM491" s="369"/>
      <c r="AN491" s="369"/>
      <c r="AO491" s="369"/>
      <c r="AP491" s="369"/>
      <c r="AQ491" s="369"/>
      <c r="AR491" s="369"/>
      <c r="AS491" s="369"/>
      <c r="AT491" s="369"/>
      <c r="AU491" s="369"/>
    </row>
    <row r="492" spans="1:47" ht="24.75" customHeight="1">
      <c r="A492" s="698" t="s">
        <v>415</v>
      </c>
      <c r="B492" s="699" t="s">
        <v>379</v>
      </c>
      <c r="C492" s="700">
        <f>C493</f>
        <v>195500</v>
      </c>
      <c r="D492" s="686"/>
      <c r="E492" s="687">
        <f t="shared" si="17"/>
        <v>195500</v>
      </c>
      <c r="F492" s="369"/>
      <c r="G492" s="369"/>
      <c r="H492" s="369"/>
      <c r="I492" s="369"/>
      <c r="J492" s="369"/>
      <c r="K492" s="369"/>
      <c r="L492" s="369"/>
      <c r="M492" s="369"/>
      <c r="N492" s="369"/>
      <c r="O492" s="369"/>
      <c r="P492" s="369"/>
      <c r="Q492" s="369"/>
      <c r="R492" s="369"/>
      <c r="S492" s="369"/>
      <c r="T492" s="369"/>
      <c r="U492" s="369"/>
      <c r="V492" s="369"/>
      <c r="W492" s="369"/>
      <c r="X492" s="369"/>
      <c r="Y492" s="369"/>
      <c r="Z492" s="369"/>
      <c r="AA492" s="369"/>
      <c r="AB492" s="369"/>
      <c r="AC492" s="369"/>
      <c r="AD492" s="369"/>
      <c r="AE492" s="369"/>
      <c r="AF492" s="369"/>
      <c r="AG492" s="369"/>
      <c r="AH492" s="369"/>
      <c r="AI492" s="369"/>
      <c r="AJ492" s="369"/>
      <c r="AK492" s="369"/>
      <c r="AL492" s="369"/>
      <c r="AM492" s="369"/>
      <c r="AN492" s="369"/>
      <c r="AO492" s="369"/>
      <c r="AP492" s="369"/>
      <c r="AQ492" s="369"/>
      <c r="AR492" s="369"/>
      <c r="AS492" s="369"/>
      <c r="AT492" s="369"/>
      <c r="AU492" s="369"/>
    </row>
    <row r="493" spans="1:47" ht="19.5" customHeight="1">
      <c r="A493" s="638" t="s">
        <v>416</v>
      </c>
      <c r="B493" s="701"/>
      <c r="C493" s="702">
        <f>C495</f>
        <v>195500</v>
      </c>
      <c r="D493" s="491"/>
      <c r="E493" s="492">
        <f t="shared" si="17"/>
        <v>195500</v>
      </c>
      <c r="F493" s="369"/>
      <c r="G493" s="369"/>
      <c r="H493" s="369"/>
      <c r="I493" s="369"/>
      <c r="J493" s="369"/>
      <c r="K493" s="369"/>
      <c r="L493" s="369"/>
      <c r="M493" s="369"/>
      <c r="N493" s="369"/>
      <c r="O493" s="369"/>
      <c r="P493" s="369"/>
      <c r="Q493" s="369"/>
      <c r="R493" s="369"/>
      <c r="S493" s="369"/>
      <c r="T493" s="369"/>
      <c r="U493" s="369"/>
      <c r="V493" s="369"/>
      <c r="W493" s="369"/>
      <c r="X493" s="369"/>
      <c r="Y493" s="369"/>
      <c r="Z493" s="369"/>
      <c r="AA493" s="369"/>
      <c r="AB493" s="369"/>
      <c r="AC493" s="369"/>
      <c r="AD493" s="369"/>
      <c r="AE493" s="369"/>
      <c r="AF493" s="369"/>
      <c r="AG493" s="369"/>
      <c r="AH493" s="369"/>
      <c r="AI493" s="369"/>
      <c r="AJ493" s="369"/>
      <c r="AK493" s="369"/>
      <c r="AL493" s="369"/>
      <c r="AM493" s="369"/>
      <c r="AN493" s="369"/>
      <c r="AO493" s="369"/>
      <c r="AP493" s="369"/>
      <c r="AQ493" s="369"/>
      <c r="AR493" s="369"/>
      <c r="AS493" s="369"/>
      <c r="AT493" s="369"/>
      <c r="AU493" s="369"/>
    </row>
    <row r="494" spans="1:47" ht="12.75" customHeight="1">
      <c r="A494" s="588" t="s">
        <v>417</v>
      </c>
      <c r="B494" s="703" t="s">
        <v>418</v>
      </c>
      <c r="C494" s="590"/>
      <c r="D494" s="392"/>
      <c r="E494" s="567"/>
      <c r="F494" s="369"/>
      <c r="G494" s="369"/>
      <c r="H494" s="369"/>
      <c r="I494" s="369"/>
      <c r="J494" s="369"/>
      <c r="K494" s="369"/>
      <c r="L494" s="369"/>
      <c r="M494" s="369"/>
      <c r="N494" s="369"/>
      <c r="O494" s="369"/>
      <c r="P494" s="369"/>
      <c r="Q494" s="369"/>
      <c r="R494" s="369"/>
      <c r="S494" s="369"/>
      <c r="T494" s="369"/>
      <c r="U494" s="369"/>
      <c r="V494" s="369"/>
      <c r="W494" s="369"/>
      <c r="X494" s="369"/>
      <c r="Y494" s="369"/>
      <c r="Z494" s="369"/>
      <c r="AA494" s="369"/>
      <c r="AB494" s="369"/>
      <c r="AC494" s="369"/>
      <c r="AD494" s="369"/>
      <c r="AE494" s="369"/>
      <c r="AF494" s="369"/>
      <c r="AG494" s="369"/>
      <c r="AH494" s="369"/>
      <c r="AI494" s="369"/>
      <c r="AJ494" s="369"/>
      <c r="AK494" s="369"/>
      <c r="AL494" s="369"/>
      <c r="AM494" s="369"/>
      <c r="AN494" s="369"/>
      <c r="AO494" s="369"/>
      <c r="AP494" s="369"/>
      <c r="AQ494" s="369"/>
      <c r="AR494" s="369"/>
      <c r="AS494" s="369"/>
      <c r="AT494" s="369"/>
      <c r="AU494" s="369"/>
    </row>
    <row r="495" spans="1:47" ht="12.75" customHeight="1">
      <c r="A495" s="704"/>
      <c r="B495" s="705" t="s">
        <v>419</v>
      </c>
      <c r="C495" s="533">
        <f>C498</f>
        <v>195500</v>
      </c>
      <c r="D495" s="392"/>
      <c r="E495" s="393">
        <f>SUM(C495:D495)</f>
        <v>195500</v>
      </c>
      <c r="F495" s="369"/>
      <c r="G495" s="369"/>
      <c r="H495" s="369"/>
      <c r="I495" s="369"/>
      <c r="J495" s="369"/>
      <c r="K495" s="369"/>
      <c r="L495" s="369"/>
      <c r="M495" s="369"/>
      <c r="N495" s="369"/>
      <c r="O495" s="369"/>
      <c r="P495" s="369"/>
      <c r="Q495" s="369"/>
      <c r="R495" s="369"/>
      <c r="S495" s="369"/>
      <c r="T495" s="369"/>
      <c r="U495" s="369"/>
      <c r="V495" s="369"/>
      <c r="W495" s="369"/>
      <c r="X495" s="369"/>
      <c r="Y495" s="369"/>
      <c r="Z495" s="369"/>
      <c r="AA495" s="369"/>
      <c r="AB495" s="369"/>
      <c r="AC495" s="369"/>
      <c r="AD495" s="369"/>
      <c r="AE495" s="369"/>
      <c r="AF495" s="369"/>
      <c r="AG495" s="369"/>
      <c r="AH495" s="369"/>
      <c r="AI495" s="369"/>
      <c r="AJ495" s="369"/>
      <c r="AK495" s="369"/>
      <c r="AL495" s="369"/>
      <c r="AM495" s="369"/>
      <c r="AN495" s="369"/>
      <c r="AO495" s="369"/>
      <c r="AP495" s="369"/>
      <c r="AQ495" s="369"/>
      <c r="AR495" s="369"/>
      <c r="AS495" s="369"/>
      <c r="AT495" s="369"/>
      <c r="AU495" s="369"/>
    </row>
    <row r="496" spans="1:47" ht="15" customHeight="1">
      <c r="A496" s="593"/>
      <c r="B496" s="603" t="s">
        <v>387</v>
      </c>
      <c r="C496" s="533"/>
      <c r="D496" s="392"/>
      <c r="E496" s="567"/>
      <c r="F496" s="369"/>
      <c r="G496" s="369"/>
      <c r="H496" s="369"/>
      <c r="I496" s="369"/>
      <c r="J496" s="369"/>
      <c r="K496" s="369"/>
      <c r="L496" s="369"/>
      <c r="M496" s="369"/>
      <c r="N496" s="369"/>
      <c r="O496" s="369"/>
      <c r="P496" s="369"/>
      <c r="Q496" s="369"/>
      <c r="R496" s="369"/>
      <c r="S496" s="369"/>
      <c r="T496" s="369"/>
      <c r="U496" s="369"/>
      <c r="V496" s="369"/>
      <c r="W496" s="369"/>
      <c r="X496" s="369"/>
      <c r="Y496" s="369"/>
      <c r="Z496" s="369"/>
      <c r="AA496" s="369"/>
      <c r="AB496" s="369"/>
      <c r="AC496" s="369"/>
      <c r="AD496" s="369"/>
      <c r="AE496" s="369"/>
      <c r="AF496" s="369"/>
      <c r="AG496" s="369"/>
      <c r="AH496" s="369"/>
      <c r="AI496" s="369"/>
      <c r="AJ496" s="369"/>
      <c r="AK496" s="369"/>
      <c r="AL496" s="369"/>
      <c r="AM496" s="369"/>
      <c r="AN496" s="369"/>
      <c r="AO496" s="369"/>
      <c r="AP496" s="369"/>
      <c r="AQ496" s="369"/>
      <c r="AR496" s="369"/>
      <c r="AS496" s="369"/>
      <c r="AT496" s="369"/>
      <c r="AU496" s="369"/>
    </row>
    <row r="497" spans="1:47" ht="15" customHeight="1">
      <c r="A497" s="594" t="s">
        <v>251</v>
      </c>
      <c r="B497" s="629" t="s">
        <v>159</v>
      </c>
      <c r="C497" s="544"/>
      <c r="D497" s="399"/>
      <c r="E497" s="571"/>
      <c r="F497" s="369"/>
      <c r="G497" s="369"/>
      <c r="H497" s="369"/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69"/>
      <c r="AB497" s="369"/>
      <c r="AC497" s="369"/>
      <c r="AD497" s="369"/>
      <c r="AE497" s="369"/>
      <c r="AF497" s="369"/>
      <c r="AG497" s="369"/>
      <c r="AH497" s="369"/>
      <c r="AI497" s="369"/>
      <c r="AJ497" s="369"/>
      <c r="AK497" s="369"/>
      <c r="AL497" s="369"/>
      <c r="AM497" s="369"/>
      <c r="AN497" s="369"/>
      <c r="AO497" s="369"/>
      <c r="AP497" s="369"/>
      <c r="AQ497" s="369"/>
      <c r="AR497" s="369"/>
      <c r="AS497" s="369"/>
      <c r="AT497" s="369"/>
      <c r="AU497" s="369"/>
    </row>
    <row r="498" spans="1:16" ht="15" customHeight="1">
      <c r="A498" s="706">
        <v>3</v>
      </c>
      <c r="B498" s="403" t="s">
        <v>136</v>
      </c>
      <c r="C498" s="483">
        <f>C499+C503+C508+C510+C512</f>
        <v>195500</v>
      </c>
      <c r="D498" s="405"/>
      <c r="E498" s="406">
        <f aca="true" t="shared" si="18" ref="E498:E513">SUM(C498:D498)</f>
        <v>195500</v>
      </c>
      <c r="F498" s="369"/>
      <c r="G498" s="369"/>
      <c r="H498" s="369"/>
      <c r="I498" s="369"/>
      <c r="J498" s="369"/>
      <c r="K498" s="369"/>
      <c r="L498" s="369"/>
      <c r="M498" s="369"/>
      <c r="N498" s="369"/>
      <c r="O498" s="369"/>
      <c r="P498" s="30"/>
    </row>
    <row r="499" spans="1:16" ht="12.75" customHeight="1">
      <c r="A499" s="504">
        <v>36</v>
      </c>
      <c r="B499" s="613" t="s">
        <v>81</v>
      </c>
      <c r="C499" s="511">
        <f>C500+C501+C502</f>
        <v>96500</v>
      </c>
      <c r="D499" s="410"/>
      <c r="E499" s="411">
        <f t="shared" si="18"/>
        <v>96500</v>
      </c>
      <c r="F499" s="369"/>
      <c r="G499" s="369"/>
      <c r="H499" s="369"/>
      <c r="I499" s="369"/>
      <c r="J499" s="369"/>
      <c r="K499" s="369"/>
      <c r="L499" s="369"/>
      <c r="M499" s="369"/>
      <c r="N499" s="369"/>
      <c r="O499" s="369"/>
      <c r="P499" s="30"/>
    </row>
    <row r="500" spans="1:16" ht="12.75" customHeight="1">
      <c r="A500" s="499">
        <v>367</v>
      </c>
      <c r="B500" s="640" t="s">
        <v>420</v>
      </c>
      <c r="C500" s="697">
        <v>78000</v>
      </c>
      <c r="D500" s="399"/>
      <c r="E500" s="400">
        <f t="shared" si="18"/>
        <v>78000</v>
      </c>
      <c r="F500" s="369"/>
      <c r="G500" s="369"/>
      <c r="H500" s="369"/>
      <c r="I500" s="369"/>
      <c r="J500" s="369"/>
      <c r="K500" s="369"/>
      <c r="L500" s="369"/>
      <c r="M500" s="369"/>
      <c r="N500" s="369"/>
      <c r="O500" s="369"/>
      <c r="P500" s="30"/>
    </row>
    <row r="501" spans="1:16" ht="12.75" customHeight="1">
      <c r="A501" s="499">
        <v>367</v>
      </c>
      <c r="B501" s="500" t="s">
        <v>83</v>
      </c>
      <c r="C501" s="697">
        <v>3500</v>
      </c>
      <c r="D501" s="399"/>
      <c r="E501" s="400">
        <f t="shared" si="18"/>
        <v>3500</v>
      </c>
      <c r="F501" s="369"/>
      <c r="G501" s="369"/>
      <c r="H501" s="369"/>
      <c r="I501" s="369"/>
      <c r="J501" s="369"/>
      <c r="K501" s="369"/>
      <c r="L501" s="369"/>
      <c r="M501" s="369"/>
      <c r="N501" s="369"/>
      <c r="O501" s="369"/>
      <c r="P501" s="30"/>
    </row>
    <row r="502" spans="1:16" ht="12.75" customHeight="1">
      <c r="A502" s="499">
        <v>367</v>
      </c>
      <c r="B502" s="500" t="s">
        <v>163</v>
      </c>
      <c r="C502" s="697">
        <v>15000</v>
      </c>
      <c r="D502" s="399"/>
      <c r="E502" s="400">
        <f t="shared" si="18"/>
        <v>15000</v>
      </c>
      <c r="F502" s="369"/>
      <c r="G502" s="369"/>
      <c r="H502" s="369"/>
      <c r="I502" s="369"/>
      <c r="J502" s="369"/>
      <c r="K502" s="369"/>
      <c r="L502" s="369"/>
      <c r="M502" s="369"/>
      <c r="N502" s="369"/>
      <c r="O502" s="369"/>
      <c r="P502" s="30"/>
    </row>
    <row r="503" spans="1:16" ht="12.75" customHeight="1">
      <c r="A503" s="504">
        <v>36</v>
      </c>
      <c r="B503" s="485" t="s">
        <v>85</v>
      </c>
      <c r="C503" s="511">
        <f>C504+C505+C506+C507</f>
        <v>77000</v>
      </c>
      <c r="D503" s="410"/>
      <c r="E503" s="411">
        <f t="shared" si="18"/>
        <v>77000</v>
      </c>
      <c r="F503" s="369"/>
      <c r="G503" s="369"/>
      <c r="H503" s="369"/>
      <c r="I503" s="369"/>
      <c r="J503" s="369"/>
      <c r="K503" s="369"/>
      <c r="L503" s="369"/>
      <c r="M503" s="369"/>
      <c r="N503" s="369"/>
      <c r="O503" s="369"/>
      <c r="P503" s="30"/>
    </row>
    <row r="504" spans="1:16" ht="12.75" customHeight="1">
      <c r="A504" s="499">
        <v>367</v>
      </c>
      <c r="B504" s="500" t="s">
        <v>86</v>
      </c>
      <c r="C504" s="540">
        <v>2000</v>
      </c>
      <c r="D504" s="399"/>
      <c r="E504" s="400">
        <f t="shared" si="18"/>
        <v>2000</v>
      </c>
      <c r="F504" s="369"/>
      <c r="G504" s="369"/>
      <c r="H504" s="369"/>
      <c r="I504" s="369"/>
      <c r="J504" s="369"/>
      <c r="K504" s="369"/>
      <c r="L504" s="369"/>
      <c r="M504" s="369"/>
      <c r="N504" s="369"/>
      <c r="O504" s="369"/>
      <c r="P504" s="30"/>
    </row>
    <row r="505" spans="1:16" ht="12.75" customHeight="1">
      <c r="A505" s="499">
        <v>367</v>
      </c>
      <c r="B505" s="500" t="s">
        <v>87</v>
      </c>
      <c r="C505" s="540">
        <v>30000</v>
      </c>
      <c r="D505" s="399"/>
      <c r="E505" s="400">
        <f t="shared" si="18"/>
        <v>30000</v>
      </c>
      <c r="F505" s="369"/>
      <c r="G505" s="369"/>
      <c r="H505" s="369"/>
      <c r="I505" s="369"/>
      <c r="J505" s="369"/>
      <c r="K505" s="369"/>
      <c r="L505" s="369"/>
      <c r="M505" s="369"/>
      <c r="N505" s="369"/>
      <c r="O505" s="369"/>
      <c r="P505" s="30"/>
    </row>
    <row r="506" spans="1:16" ht="12.75" customHeight="1">
      <c r="A506" s="499">
        <v>367</v>
      </c>
      <c r="B506" s="500" t="s">
        <v>88</v>
      </c>
      <c r="C506" s="540">
        <v>15000</v>
      </c>
      <c r="D506" s="399"/>
      <c r="E506" s="400">
        <f t="shared" si="18"/>
        <v>15000</v>
      </c>
      <c r="F506" s="369"/>
      <c r="G506" s="369"/>
      <c r="H506" s="369"/>
      <c r="I506" s="369"/>
      <c r="J506" s="369"/>
      <c r="K506" s="369"/>
      <c r="L506" s="369"/>
      <c r="M506" s="369"/>
      <c r="N506" s="369"/>
      <c r="O506" s="369"/>
      <c r="P506" s="30"/>
    </row>
    <row r="507" spans="1:16" ht="12.75" customHeight="1">
      <c r="A507" s="499">
        <v>367</v>
      </c>
      <c r="B507" s="500" t="s">
        <v>90</v>
      </c>
      <c r="C507" s="540">
        <v>30000</v>
      </c>
      <c r="D507" s="399"/>
      <c r="E507" s="400">
        <f t="shared" si="18"/>
        <v>30000</v>
      </c>
      <c r="F507" s="369"/>
      <c r="G507" s="369"/>
      <c r="H507" s="369"/>
      <c r="I507" s="369"/>
      <c r="J507" s="369"/>
      <c r="K507" s="369"/>
      <c r="L507" s="369"/>
      <c r="M507" s="369"/>
      <c r="N507" s="369"/>
      <c r="O507" s="369"/>
      <c r="P507" s="30"/>
    </row>
    <row r="508" spans="1:16" ht="12.75" customHeight="1">
      <c r="A508" s="504">
        <v>36</v>
      </c>
      <c r="B508" s="485" t="s">
        <v>91</v>
      </c>
      <c r="C508" s="511">
        <f>C509</f>
        <v>2000</v>
      </c>
      <c r="D508" s="410"/>
      <c r="E508" s="411">
        <f t="shared" si="18"/>
        <v>2000</v>
      </c>
      <c r="F508" s="369"/>
      <c r="G508" s="369"/>
      <c r="H508" s="369"/>
      <c r="I508" s="369"/>
      <c r="J508" s="369"/>
      <c r="K508" s="369"/>
      <c r="L508" s="369"/>
      <c r="M508" s="369"/>
      <c r="N508" s="369"/>
      <c r="O508" s="369"/>
      <c r="P508" s="30"/>
    </row>
    <row r="509" spans="1:16" ht="12.75" customHeight="1">
      <c r="A509" s="499">
        <v>367</v>
      </c>
      <c r="B509" s="500" t="s">
        <v>92</v>
      </c>
      <c r="C509" s="540">
        <v>2000</v>
      </c>
      <c r="D509" s="399"/>
      <c r="E509" s="400">
        <f t="shared" si="18"/>
        <v>2000</v>
      </c>
      <c r="F509" s="369"/>
      <c r="G509" s="369"/>
      <c r="H509" s="369"/>
      <c r="I509" s="369"/>
      <c r="J509" s="369"/>
      <c r="K509" s="369"/>
      <c r="L509" s="369"/>
      <c r="M509" s="369"/>
      <c r="N509" s="369"/>
      <c r="O509" s="369"/>
      <c r="P509" s="30"/>
    </row>
    <row r="510" spans="1:16" ht="12.75" customHeight="1">
      <c r="A510" s="504">
        <v>36</v>
      </c>
      <c r="B510" s="485" t="s">
        <v>421</v>
      </c>
      <c r="C510" s="511">
        <f>C511</f>
        <v>5000</v>
      </c>
      <c r="D510" s="410"/>
      <c r="E510" s="411">
        <f t="shared" si="18"/>
        <v>5000</v>
      </c>
      <c r="F510" s="369"/>
      <c r="G510" s="369"/>
      <c r="H510" s="369"/>
      <c r="I510" s="369"/>
      <c r="J510" s="369"/>
      <c r="K510" s="369"/>
      <c r="L510" s="369"/>
      <c r="M510" s="369"/>
      <c r="N510" s="369"/>
      <c r="O510" s="369"/>
      <c r="P510" s="30"/>
    </row>
    <row r="511" spans="1:16" ht="12.75" customHeight="1">
      <c r="A511" s="499">
        <v>367</v>
      </c>
      <c r="B511" s="500" t="s">
        <v>422</v>
      </c>
      <c r="C511" s="540">
        <v>5000</v>
      </c>
      <c r="D511" s="399"/>
      <c r="E511" s="400">
        <f t="shared" si="18"/>
        <v>5000</v>
      </c>
      <c r="F511" s="369"/>
      <c r="G511" s="369"/>
      <c r="H511" s="369"/>
      <c r="I511" s="369"/>
      <c r="J511" s="369"/>
      <c r="K511" s="369"/>
      <c r="L511" s="369"/>
      <c r="M511" s="369"/>
      <c r="N511" s="369"/>
      <c r="O511" s="369"/>
      <c r="P511" s="30"/>
    </row>
    <row r="512" spans="1:16" ht="12.75" customHeight="1">
      <c r="A512" s="504">
        <v>36</v>
      </c>
      <c r="B512" s="485" t="s">
        <v>423</v>
      </c>
      <c r="C512" s="511">
        <f>C513</f>
        <v>15000</v>
      </c>
      <c r="D512" s="410"/>
      <c r="E512" s="411">
        <f t="shared" si="18"/>
        <v>15000</v>
      </c>
      <c r="F512" s="369"/>
      <c r="G512" s="369"/>
      <c r="H512" s="369"/>
      <c r="I512" s="369"/>
      <c r="J512" s="369"/>
      <c r="K512" s="369"/>
      <c r="L512" s="369"/>
      <c r="M512" s="369"/>
      <c r="N512" s="369"/>
      <c r="O512" s="369"/>
      <c r="P512" s="30"/>
    </row>
    <row r="513" spans="1:16" ht="12.75" customHeight="1">
      <c r="A513" s="707">
        <v>367</v>
      </c>
      <c r="B513" s="708" t="s">
        <v>424</v>
      </c>
      <c r="C513" s="709">
        <v>15000</v>
      </c>
      <c r="D513" s="710"/>
      <c r="E513" s="711">
        <f t="shared" si="18"/>
        <v>15000</v>
      </c>
      <c r="F513" s="369"/>
      <c r="G513" s="369"/>
      <c r="H513" s="369"/>
      <c r="I513" s="369"/>
      <c r="J513" s="369"/>
      <c r="K513" s="369"/>
      <c r="L513" s="369"/>
      <c r="M513" s="369"/>
      <c r="N513" s="369"/>
      <c r="O513" s="369"/>
      <c r="P513" s="30"/>
    </row>
    <row r="514" spans="4:16" ht="12.75">
      <c r="D514" s="369"/>
      <c r="E514" s="369"/>
      <c r="F514" s="369"/>
      <c r="G514" s="369"/>
      <c r="H514" s="369"/>
      <c r="I514" s="369"/>
      <c r="J514" s="369"/>
      <c r="K514" s="369"/>
      <c r="L514" s="369"/>
      <c r="M514" s="369"/>
      <c r="N514" s="369"/>
      <c r="O514" s="369"/>
      <c r="P514" s="30"/>
    </row>
    <row r="515" spans="2:16" ht="12.75">
      <c r="B515" s="82"/>
      <c r="C515" s="82"/>
      <c r="D515" s="369"/>
      <c r="E515" s="369"/>
      <c r="F515" s="369"/>
      <c r="G515" s="369"/>
      <c r="H515" s="369"/>
      <c r="I515" s="369"/>
      <c r="J515" s="369"/>
      <c r="K515" s="369"/>
      <c r="L515" s="369"/>
      <c r="M515" s="369"/>
      <c r="N515" s="369"/>
      <c r="O515" s="369"/>
      <c r="P515" s="30"/>
    </row>
    <row r="516" spans="2:16" ht="12.75">
      <c r="B516" s="82"/>
      <c r="C516" s="82"/>
      <c r="D516" s="369"/>
      <c r="E516" s="369"/>
      <c r="F516" s="369"/>
      <c r="G516" s="369"/>
      <c r="H516" s="369"/>
      <c r="I516" s="369"/>
      <c r="J516" s="369"/>
      <c r="K516" s="369"/>
      <c r="L516" s="369"/>
      <c r="M516" s="369"/>
      <c r="N516" s="369"/>
      <c r="O516" s="369"/>
      <c r="P516" s="30"/>
    </row>
    <row r="517" spans="2:16" ht="12.75">
      <c r="B517" s="82"/>
      <c r="C517" s="82"/>
      <c r="D517" s="369"/>
      <c r="E517" s="369"/>
      <c r="F517" s="369"/>
      <c r="G517" s="369"/>
      <c r="H517" s="369"/>
      <c r="I517" s="369"/>
      <c r="J517" s="369"/>
      <c r="K517" s="369"/>
      <c r="L517" s="369"/>
      <c r="M517" s="369"/>
      <c r="N517" s="369"/>
      <c r="O517" s="369"/>
      <c r="P517" s="30"/>
    </row>
    <row r="518" spans="2:16" ht="12.75">
      <c r="B518" s="82"/>
      <c r="C518" s="82"/>
      <c r="D518" s="369"/>
      <c r="E518" s="369"/>
      <c r="F518" s="369"/>
      <c r="G518" s="369"/>
      <c r="H518" s="369"/>
      <c r="I518" s="369"/>
      <c r="J518" s="369"/>
      <c r="K518" s="369"/>
      <c r="L518" s="369"/>
      <c r="M518" s="369"/>
      <c r="N518" s="369"/>
      <c r="O518" s="369"/>
      <c r="P518" s="30"/>
    </row>
    <row r="519" spans="2:16" ht="12.75">
      <c r="B519" s="82"/>
      <c r="C519" s="82"/>
      <c r="D519" s="369"/>
      <c r="E519" s="369"/>
      <c r="F519" s="369"/>
      <c r="G519" s="369"/>
      <c r="H519" s="369"/>
      <c r="I519" s="369"/>
      <c r="J519" s="369"/>
      <c r="K519" s="369"/>
      <c r="L519" s="369"/>
      <c r="M519" s="369"/>
      <c r="N519" s="369"/>
      <c r="O519" s="369"/>
      <c r="P519" s="30"/>
    </row>
    <row r="520" spans="2:16" ht="12.75">
      <c r="B520" s="82"/>
      <c r="C520" s="82"/>
      <c r="D520" s="369"/>
      <c r="E520" s="369"/>
      <c r="F520" s="369"/>
      <c r="G520" s="369"/>
      <c r="H520" s="369"/>
      <c r="I520" s="369"/>
      <c r="J520" s="369"/>
      <c r="K520" s="369"/>
      <c r="L520" s="369"/>
      <c r="M520" s="369"/>
      <c r="N520" s="369"/>
      <c r="O520" s="369"/>
      <c r="P520" s="30"/>
    </row>
    <row r="521" spans="2:16" ht="12.75">
      <c r="B521" s="82"/>
      <c r="C521" s="82"/>
      <c r="D521" s="369"/>
      <c r="E521" s="369"/>
      <c r="F521" s="369"/>
      <c r="G521" s="369"/>
      <c r="H521" s="369"/>
      <c r="I521" s="369"/>
      <c r="J521" s="369"/>
      <c r="K521" s="369"/>
      <c r="L521" s="369"/>
      <c r="M521" s="369"/>
      <c r="N521" s="369"/>
      <c r="O521" s="369"/>
      <c r="P521" s="30"/>
    </row>
    <row r="522" spans="2:16" ht="12.75">
      <c r="B522" s="82"/>
      <c r="C522" s="82"/>
      <c r="D522" s="369"/>
      <c r="E522" s="369"/>
      <c r="F522" s="369"/>
      <c r="G522" s="369"/>
      <c r="H522" s="369"/>
      <c r="I522" s="369"/>
      <c r="J522" s="369"/>
      <c r="K522" s="369"/>
      <c r="L522" s="369"/>
      <c r="M522" s="369"/>
      <c r="N522" s="369"/>
      <c r="O522" s="369"/>
      <c r="P522" s="30"/>
    </row>
    <row r="523" spans="2:16" ht="12.75">
      <c r="B523" s="82"/>
      <c r="C523" s="82"/>
      <c r="D523" s="369"/>
      <c r="E523" s="369"/>
      <c r="F523" s="369"/>
      <c r="G523" s="369"/>
      <c r="H523" s="369"/>
      <c r="I523" s="369"/>
      <c r="J523" s="369"/>
      <c r="K523" s="369"/>
      <c r="L523" s="369"/>
      <c r="M523" s="369"/>
      <c r="N523" s="369"/>
      <c r="O523" s="369"/>
      <c r="P523" s="30"/>
    </row>
    <row r="524" spans="2:16" ht="12.75">
      <c r="B524" s="82"/>
      <c r="C524" s="82"/>
      <c r="D524" s="369"/>
      <c r="E524" s="369"/>
      <c r="F524" s="369"/>
      <c r="G524" s="369"/>
      <c r="H524" s="369"/>
      <c r="I524" s="369"/>
      <c r="J524" s="369"/>
      <c r="K524" s="369"/>
      <c r="L524" s="369"/>
      <c r="M524" s="369"/>
      <c r="N524" s="369"/>
      <c r="O524" s="369"/>
      <c r="P524" s="30"/>
    </row>
    <row r="525" spans="2:16" ht="12.75">
      <c r="B525" s="82"/>
      <c r="C525" s="82"/>
      <c r="D525" s="369"/>
      <c r="E525" s="369"/>
      <c r="F525" s="369"/>
      <c r="G525" s="369"/>
      <c r="H525" s="369"/>
      <c r="I525" s="369"/>
      <c r="J525" s="369"/>
      <c r="K525" s="369"/>
      <c r="L525" s="369"/>
      <c r="M525" s="369"/>
      <c r="N525" s="369"/>
      <c r="O525" s="369"/>
      <c r="P525" s="30"/>
    </row>
    <row r="526" spans="2:16" ht="12.75">
      <c r="B526" s="82"/>
      <c r="C526" s="82"/>
      <c r="D526" s="369"/>
      <c r="E526" s="369"/>
      <c r="F526" s="369"/>
      <c r="G526" s="369"/>
      <c r="H526" s="369"/>
      <c r="I526" s="369"/>
      <c r="J526" s="369"/>
      <c r="K526" s="369"/>
      <c r="L526" s="369"/>
      <c r="M526" s="369"/>
      <c r="N526" s="369"/>
      <c r="O526" s="369"/>
      <c r="P526" s="30"/>
    </row>
    <row r="527" spans="2:16" ht="12.75">
      <c r="B527" s="82"/>
      <c r="C527" s="82"/>
      <c r="D527" s="369"/>
      <c r="E527" s="369"/>
      <c r="F527" s="369"/>
      <c r="G527" s="369"/>
      <c r="H527" s="369"/>
      <c r="I527" s="369"/>
      <c r="J527" s="369"/>
      <c r="K527" s="369"/>
      <c r="L527" s="369"/>
      <c r="M527" s="369"/>
      <c r="N527" s="369"/>
      <c r="O527" s="369"/>
      <c r="P527" s="30"/>
    </row>
    <row r="528" spans="2:16" ht="12.75">
      <c r="B528" s="82"/>
      <c r="C528" s="82"/>
      <c r="D528" s="369"/>
      <c r="E528" s="369"/>
      <c r="F528" s="369"/>
      <c r="G528" s="369"/>
      <c r="H528" s="369"/>
      <c r="I528" s="369"/>
      <c r="J528" s="369"/>
      <c r="K528" s="369"/>
      <c r="L528" s="369"/>
      <c r="M528" s="369"/>
      <c r="N528" s="369"/>
      <c r="O528" s="369"/>
      <c r="P528" s="30"/>
    </row>
    <row r="529" spans="2:16" ht="12.75">
      <c r="B529" s="82"/>
      <c r="C529" s="82"/>
      <c r="D529" s="369"/>
      <c r="E529" s="369"/>
      <c r="F529" s="369"/>
      <c r="G529" s="369"/>
      <c r="H529" s="369"/>
      <c r="I529" s="369"/>
      <c r="J529" s="369"/>
      <c r="K529" s="369"/>
      <c r="L529" s="369"/>
      <c r="M529" s="369"/>
      <c r="N529" s="369"/>
      <c r="O529" s="369"/>
      <c r="P529" s="30"/>
    </row>
    <row r="530" spans="2:16" ht="12.75">
      <c r="B530" s="82"/>
      <c r="C530" s="82"/>
      <c r="D530" s="369"/>
      <c r="E530" s="369"/>
      <c r="F530" s="369"/>
      <c r="G530" s="369"/>
      <c r="H530" s="369"/>
      <c r="I530" s="369"/>
      <c r="J530" s="369"/>
      <c r="K530" s="369"/>
      <c r="L530" s="369"/>
      <c r="M530" s="369"/>
      <c r="N530" s="369"/>
      <c r="O530" s="369"/>
      <c r="P530" s="30"/>
    </row>
    <row r="531" spans="2:16" ht="12.75">
      <c r="B531" s="82"/>
      <c r="C531" s="82"/>
      <c r="D531" s="369"/>
      <c r="E531" s="369"/>
      <c r="F531" s="369"/>
      <c r="G531" s="369"/>
      <c r="H531" s="369"/>
      <c r="I531" s="369"/>
      <c r="J531" s="369"/>
      <c r="K531" s="369"/>
      <c r="L531" s="369"/>
      <c r="M531" s="369"/>
      <c r="N531" s="369"/>
      <c r="O531" s="369"/>
      <c r="P531" s="30"/>
    </row>
    <row r="532" spans="2:16" ht="12.75">
      <c r="B532" s="82"/>
      <c r="C532" s="82"/>
      <c r="D532" s="369"/>
      <c r="E532" s="369"/>
      <c r="F532" s="369"/>
      <c r="G532" s="369"/>
      <c r="H532" s="369"/>
      <c r="I532" s="369"/>
      <c r="J532" s="369"/>
      <c r="K532" s="369"/>
      <c r="L532" s="369"/>
      <c r="M532" s="369"/>
      <c r="N532" s="369"/>
      <c r="O532" s="369"/>
      <c r="P532" s="30"/>
    </row>
    <row r="533" spans="2:16" ht="12.75">
      <c r="B533" s="82"/>
      <c r="C533" s="82"/>
      <c r="D533" s="369"/>
      <c r="E533" s="369"/>
      <c r="F533" s="369"/>
      <c r="G533" s="369"/>
      <c r="H533" s="369"/>
      <c r="I533" s="369"/>
      <c r="J533" s="369"/>
      <c r="K533" s="369"/>
      <c r="L533" s="369"/>
      <c r="M533" s="369"/>
      <c r="N533" s="369"/>
      <c r="O533" s="369"/>
      <c r="P533" s="30"/>
    </row>
    <row r="534" spans="2:16" ht="12.75">
      <c r="B534" s="82"/>
      <c r="C534" s="82"/>
      <c r="D534" s="369"/>
      <c r="E534" s="369"/>
      <c r="F534" s="369"/>
      <c r="G534" s="369"/>
      <c r="H534" s="369"/>
      <c r="I534" s="369"/>
      <c r="J534" s="369"/>
      <c r="K534" s="369"/>
      <c r="L534" s="369"/>
      <c r="M534" s="369"/>
      <c r="N534" s="369"/>
      <c r="O534" s="369"/>
      <c r="P534" s="30"/>
    </row>
    <row r="535" spans="2:16" ht="12.75">
      <c r="B535" s="82"/>
      <c r="C535" s="82"/>
      <c r="D535" s="369"/>
      <c r="E535" s="369"/>
      <c r="F535" s="369"/>
      <c r="G535" s="369"/>
      <c r="H535" s="369"/>
      <c r="I535" s="369"/>
      <c r="J535" s="369"/>
      <c r="K535" s="369"/>
      <c r="L535" s="369"/>
      <c r="M535" s="369"/>
      <c r="N535" s="369"/>
      <c r="O535" s="369"/>
      <c r="P535" s="30"/>
    </row>
    <row r="536" spans="2:16" ht="12.75">
      <c r="B536" s="82"/>
      <c r="C536" s="82"/>
      <c r="D536" s="30"/>
      <c r="E536" s="30"/>
      <c r="F536" s="369"/>
      <c r="G536" s="369"/>
      <c r="H536" s="369"/>
      <c r="I536" s="369"/>
      <c r="J536" s="369"/>
      <c r="K536" s="369"/>
      <c r="L536" s="369"/>
      <c r="M536" s="369"/>
      <c r="N536" s="369"/>
      <c r="O536" s="369"/>
      <c r="P536" s="30"/>
    </row>
    <row r="537" spans="2:16" ht="12.75">
      <c r="B537" s="82"/>
      <c r="C537" s="82"/>
      <c r="D537" s="30"/>
      <c r="E537" s="30"/>
      <c r="F537" s="369"/>
      <c r="G537" s="369"/>
      <c r="H537" s="369"/>
      <c r="I537" s="369"/>
      <c r="J537" s="369"/>
      <c r="K537" s="369"/>
      <c r="L537" s="369"/>
      <c r="M537" s="369"/>
      <c r="N537" s="369"/>
      <c r="O537" s="369"/>
      <c r="P537" s="30"/>
    </row>
    <row r="538" spans="2:16" ht="12.75">
      <c r="B538" s="82"/>
      <c r="C538" s="82"/>
      <c r="D538" s="30"/>
      <c r="E538" s="30"/>
      <c r="F538" s="369"/>
      <c r="G538" s="369"/>
      <c r="H538" s="369"/>
      <c r="I538" s="369"/>
      <c r="J538" s="369"/>
      <c r="K538" s="369"/>
      <c r="L538" s="369"/>
      <c r="M538" s="369"/>
      <c r="N538" s="369"/>
      <c r="O538" s="369"/>
      <c r="P538" s="30"/>
    </row>
    <row r="539" spans="2:16" ht="12.75">
      <c r="B539" s="82"/>
      <c r="C539" s="82"/>
      <c r="D539" s="30"/>
      <c r="E539" s="30"/>
      <c r="F539" s="369"/>
      <c r="G539" s="369"/>
      <c r="H539" s="369"/>
      <c r="I539" s="369"/>
      <c r="J539" s="369"/>
      <c r="K539" s="369"/>
      <c r="L539" s="369"/>
      <c r="M539" s="369"/>
      <c r="N539" s="369"/>
      <c r="O539" s="369"/>
      <c r="P539" s="30"/>
    </row>
    <row r="540" spans="2:16" ht="12.75">
      <c r="B540" s="82"/>
      <c r="C540" s="82"/>
      <c r="D540" s="30"/>
      <c r="E540" s="30"/>
      <c r="F540" s="369"/>
      <c r="G540" s="369"/>
      <c r="H540" s="369"/>
      <c r="I540" s="369"/>
      <c r="J540" s="369"/>
      <c r="K540" s="369"/>
      <c r="L540" s="369"/>
      <c r="M540" s="369"/>
      <c r="N540" s="369"/>
      <c r="O540" s="369"/>
      <c r="P540" s="30"/>
    </row>
    <row r="541" spans="2:16" ht="12.75">
      <c r="B541" s="82"/>
      <c r="C541" s="82"/>
      <c r="D541" s="30"/>
      <c r="E541" s="30"/>
      <c r="F541" s="369"/>
      <c r="G541" s="369"/>
      <c r="H541" s="369"/>
      <c r="I541" s="369"/>
      <c r="J541" s="369"/>
      <c r="K541" s="369"/>
      <c r="L541" s="369"/>
      <c r="M541" s="369"/>
      <c r="N541" s="369"/>
      <c r="O541" s="369"/>
      <c r="P541" s="30"/>
    </row>
    <row r="542" spans="2:16" ht="12.75">
      <c r="B542" s="82"/>
      <c r="C542" s="82"/>
      <c r="D542" s="30"/>
      <c r="E542" s="30"/>
      <c r="F542" s="369"/>
      <c r="G542" s="369"/>
      <c r="H542" s="369"/>
      <c r="I542" s="369"/>
      <c r="J542" s="369"/>
      <c r="K542" s="369"/>
      <c r="L542" s="369"/>
      <c r="M542" s="369"/>
      <c r="N542" s="369"/>
      <c r="O542" s="369"/>
      <c r="P542" s="30"/>
    </row>
    <row r="543" spans="2:16" ht="12.75">
      <c r="B543" s="82"/>
      <c r="C543" s="82"/>
      <c r="D543" s="30"/>
      <c r="E543" s="30"/>
      <c r="F543" s="369"/>
      <c r="G543" s="369"/>
      <c r="H543" s="369"/>
      <c r="I543" s="369"/>
      <c r="J543" s="369"/>
      <c r="K543" s="369"/>
      <c r="L543" s="369"/>
      <c r="M543" s="369"/>
      <c r="N543" s="369"/>
      <c r="O543" s="369"/>
      <c r="P543" s="30"/>
    </row>
    <row r="544" spans="2:16" ht="12.75">
      <c r="B544" s="82"/>
      <c r="C544" s="82"/>
      <c r="D544" s="30"/>
      <c r="E544" s="30"/>
      <c r="F544" s="369"/>
      <c r="G544" s="369"/>
      <c r="H544" s="369"/>
      <c r="I544" s="369"/>
      <c r="J544" s="369"/>
      <c r="K544" s="369"/>
      <c r="L544" s="369"/>
      <c r="M544" s="369"/>
      <c r="N544" s="369"/>
      <c r="O544" s="369"/>
      <c r="P544" s="30"/>
    </row>
    <row r="545" spans="2:16" ht="12.75">
      <c r="B545" s="82"/>
      <c r="C545" s="82"/>
      <c r="D545" s="30"/>
      <c r="E545" s="30"/>
      <c r="F545" s="369"/>
      <c r="G545" s="369"/>
      <c r="H545" s="369"/>
      <c r="I545" s="369"/>
      <c r="J545" s="369"/>
      <c r="K545" s="369"/>
      <c r="L545" s="369"/>
      <c r="M545" s="369"/>
      <c r="N545" s="369"/>
      <c r="O545" s="369"/>
      <c r="P545" s="30"/>
    </row>
    <row r="546" spans="2:16" ht="12.75">
      <c r="B546" s="82"/>
      <c r="C546" s="82"/>
      <c r="D546" s="30"/>
      <c r="E546" s="30"/>
      <c r="F546" s="369"/>
      <c r="G546" s="369"/>
      <c r="H546" s="369"/>
      <c r="I546" s="369"/>
      <c r="J546" s="369"/>
      <c r="K546" s="369"/>
      <c r="L546" s="369"/>
      <c r="M546" s="369"/>
      <c r="N546" s="369"/>
      <c r="O546" s="369"/>
      <c r="P546" s="30"/>
    </row>
    <row r="547" spans="2:16" ht="12.75">
      <c r="B547" s="82"/>
      <c r="C547" s="82"/>
      <c r="D547" s="30"/>
      <c r="E547" s="30"/>
      <c r="F547" s="369"/>
      <c r="G547" s="369"/>
      <c r="H547" s="369"/>
      <c r="I547" s="369"/>
      <c r="J547" s="369"/>
      <c r="K547" s="369"/>
      <c r="L547" s="369"/>
      <c r="M547" s="369"/>
      <c r="N547" s="369"/>
      <c r="O547" s="369"/>
      <c r="P547" s="30"/>
    </row>
    <row r="548" spans="2:16" ht="12.75">
      <c r="B548" s="82"/>
      <c r="C548" s="82"/>
      <c r="D548" s="30"/>
      <c r="E548" s="30"/>
      <c r="F548" s="369"/>
      <c r="G548" s="369"/>
      <c r="H548" s="369"/>
      <c r="I548" s="369"/>
      <c r="J548" s="369"/>
      <c r="K548" s="369"/>
      <c r="L548" s="369"/>
      <c r="M548" s="369"/>
      <c r="N548" s="369"/>
      <c r="O548" s="369"/>
      <c r="P548" s="30"/>
    </row>
    <row r="549" spans="2:16" ht="12.75">
      <c r="B549" s="82"/>
      <c r="C549" s="82"/>
      <c r="D549" s="30"/>
      <c r="E549" s="30"/>
      <c r="F549" s="369"/>
      <c r="G549" s="369"/>
      <c r="H549" s="369"/>
      <c r="I549" s="369"/>
      <c r="J549" s="369"/>
      <c r="K549" s="369"/>
      <c r="L549" s="369"/>
      <c r="M549" s="369"/>
      <c r="N549" s="369"/>
      <c r="O549" s="369"/>
      <c r="P549" s="30"/>
    </row>
    <row r="550" spans="2:16" ht="12.75">
      <c r="B550" s="82"/>
      <c r="C550" s="82"/>
      <c r="D550" s="30"/>
      <c r="E550" s="30"/>
      <c r="F550" s="369"/>
      <c r="G550" s="369"/>
      <c r="H550" s="369"/>
      <c r="I550" s="369"/>
      <c r="J550" s="369"/>
      <c r="K550" s="369"/>
      <c r="L550" s="369"/>
      <c r="M550" s="369"/>
      <c r="N550" s="369"/>
      <c r="O550" s="369"/>
      <c r="P550" s="30"/>
    </row>
    <row r="551" spans="2:16" ht="12.75">
      <c r="B551" s="82"/>
      <c r="C551" s="82"/>
      <c r="D551" s="30"/>
      <c r="E551" s="30"/>
      <c r="F551" s="369"/>
      <c r="G551" s="369"/>
      <c r="H551" s="369"/>
      <c r="I551" s="369"/>
      <c r="J551" s="369"/>
      <c r="K551" s="369"/>
      <c r="L551" s="369"/>
      <c r="M551" s="369"/>
      <c r="N551" s="369"/>
      <c r="O551" s="369"/>
      <c r="P551" s="30"/>
    </row>
    <row r="552" spans="2:16" ht="12.75">
      <c r="B552" s="82"/>
      <c r="C552" s="82"/>
      <c r="D552" s="30"/>
      <c r="E552" s="30"/>
      <c r="F552" s="369"/>
      <c r="G552" s="369"/>
      <c r="H552" s="369"/>
      <c r="I552" s="369"/>
      <c r="J552" s="369"/>
      <c r="K552" s="369"/>
      <c r="L552" s="369"/>
      <c r="M552" s="369"/>
      <c r="N552" s="369"/>
      <c r="O552" s="369"/>
      <c r="P552" s="30"/>
    </row>
    <row r="553" spans="2:16" ht="12.75">
      <c r="B553" s="82"/>
      <c r="C553" s="82"/>
      <c r="D553" s="30"/>
      <c r="E553" s="30"/>
      <c r="F553" s="369"/>
      <c r="G553" s="369"/>
      <c r="H553" s="369"/>
      <c r="I553" s="369"/>
      <c r="J553" s="369"/>
      <c r="K553" s="369"/>
      <c r="L553" s="369"/>
      <c r="M553" s="369"/>
      <c r="N553" s="369"/>
      <c r="O553" s="369"/>
      <c r="P553" s="30"/>
    </row>
    <row r="554" spans="2:16" ht="12.75">
      <c r="B554" s="82"/>
      <c r="C554" s="82"/>
      <c r="D554" s="30"/>
      <c r="E554" s="30"/>
      <c r="F554" s="369"/>
      <c r="G554" s="369"/>
      <c r="H554" s="369"/>
      <c r="I554" s="369"/>
      <c r="J554" s="369"/>
      <c r="K554" s="369"/>
      <c r="L554" s="369"/>
      <c r="M554" s="369"/>
      <c r="N554" s="369"/>
      <c r="O554" s="369"/>
      <c r="P554" s="30"/>
    </row>
    <row r="555" spans="2:16" ht="12.75">
      <c r="B555" s="82"/>
      <c r="C555" s="82"/>
      <c r="D555" s="30"/>
      <c r="E555" s="30"/>
      <c r="F555" s="369"/>
      <c r="G555" s="369"/>
      <c r="H555" s="369"/>
      <c r="I555" s="369"/>
      <c r="J555" s="369"/>
      <c r="K555" s="369"/>
      <c r="L555" s="369"/>
      <c r="M555" s="369"/>
      <c r="N555" s="369"/>
      <c r="O555" s="369"/>
      <c r="P555" s="30"/>
    </row>
    <row r="556" spans="2:16" ht="12.75">
      <c r="B556" s="82"/>
      <c r="C556" s="82"/>
      <c r="D556" s="30"/>
      <c r="E556" s="30"/>
      <c r="F556" s="369"/>
      <c r="G556" s="369"/>
      <c r="H556" s="369"/>
      <c r="I556" s="369"/>
      <c r="J556" s="369"/>
      <c r="K556" s="369"/>
      <c r="L556" s="369"/>
      <c r="M556" s="369"/>
      <c r="N556" s="369"/>
      <c r="O556" s="369"/>
      <c r="P556" s="30"/>
    </row>
    <row r="557" spans="2:16" ht="12.75">
      <c r="B557" s="82"/>
      <c r="C557" s="82"/>
      <c r="D557" s="30"/>
      <c r="E557" s="30"/>
      <c r="F557" s="369"/>
      <c r="G557" s="369"/>
      <c r="H557" s="369"/>
      <c r="I557" s="369"/>
      <c r="J557" s="369"/>
      <c r="K557" s="369"/>
      <c r="L557" s="369"/>
      <c r="M557" s="369"/>
      <c r="N557" s="369"/>
      <c r="O557" s="369"/>
      <c r="P557" s="30"/>
    </row>
    <row r="558" spans="2:16" ht="12.75">
      <c r="B558" s="82"/>
      <c r="C558" s="82"/>
      <c r="D558" s="30"/>
      <c r="E558" s="30"/>
      <c r="F558" s="369"/>
      <c r="G558" s="369"/>
      <c r="H558" s="369"/>
      <c r="I558" s="369"/>
      <c r="J558" s="369"/>
      <c r="K558" s="369"/>
      <c r="L558" s="369"/>
      <c r="M558" s="369"/>
      <c r="N558" s="369"/>
      <c r="O558" s="369"/>
      <c r="P558" s="30"/>
    </row>
    <row r="559" spans="2:16" ht="12.75">
      <c r="B559" s="82"/>
      <c r="C559" s="82"/>
      <c r="D559" s="30"/>
      <c r="E559" s="30"/>
      <c r="F559" s="369"/>
      <c r="G559" s="369"/>
      <c r="H559" s="369"/>
      <c r="I559" s="369"/>
      <c r="J559" s="369"/>
      <c r="K559" s="369"/>
      <c r="L559" s="369"/>
      <c r="M559" s="369"/>
      <c r="N559" s="369"/>
      <c r="O559" s="369"/>
      <c r="P559" s="30"/>
    </row>
    <row r="560" spans="2:16" ht="12.75">
      <c r="B560" s="82"/>
      <c r="C560" s="82"/>
      <c r="D560" s="30"/>
      <c r="E560" s="30"/>
      <c r="F560" s="369"/>
      <c r="G560" s="369"/>
      <c r="H560" s="369"/>
      <c r="I560" s="369"/>
      <c r="J560" s="369"/>
      <c r="K560" s="369"/>
      <c r="L560" s="369"/>
      <c r="M560" s="369"/>
      <c r="N560" s="369"/>
      <c r="O560" s="369"/>
      <c r="P560" s="30"/>
    </row>
    <row r="561" spans="2:16" ht="12.75">
      <c r="B561" s="82"/>
      <c r="C561" s="82"/>
      <c r="D561" s="30"/>
      <c r="E561" s="30"/>
      <c r="F561" s="369"/>
      <c r="G561" s="369"/>
      <c r="H561" s="369"/>
      <c r="I561" s="369"/>
      <c r="J561" s="369"/>
      <c r="K561" s="369"/>
      <c r="L561" s="369"/>
      <c r="M561" s="369"/>
      <c r="N561" s="369"/>
      <c r="O561" s="369"/>
      <c r="P561" s="30"/>
    </row>
    <row r="562" spans="2:16" ht="12.75">
      <c r="B562" s="82"/>
      <c r="C562" s="82"/>
      <c r="D562" s="30"/>
      <c r="E562" s="30"/>
      <c r="F562" s="369"/>
      <c r="G562" s="369"/>
      <c r="H562" s="369"/>
      <c r="I562" s="369"/>
      <c r="J562" s="369"/>
      <c r="K562" s="369"/>
      <c r="L562" s="369"/>
      <c r="M562" s="369"/>
      <c r="N562" s="369"/>
      <c r="O562" s="369"/>
      <c r="P562" s="30"/>
    </row>
    <row r="563" spans="2:16" ht="12.75">
      <c r="B563" s="82"/>
      <c r="C563" s="82"/>
      <c r="D563" s="30"/>
      <c r="E563" s="30"/>
      <c r="F563" s="369"/>
      <c r="G563" s="369"/>
      <c r="H563" s="369"/>
      <c r="I563" s="369"/>
      <c r="J563" s="369"/>
      <c r="K563" s="369"/>
      <c r="L563" s="369"/>
      <c r="M563" s="369"/>
      <c r="N563" s="369"/>
      <c r="O563" s="369"/>
      <c r="P563" s="30"/>
    </row>
    <row r="564" spans="2:16" ht="12.75">
      <c r="B564" s="82"/>
      <c r="C564" s="82"/>
      <c r="D564" s="30"/>
      <c r="E564" s="30"/>
      <c r="F564" s="369"/>
      <c r="G564" s="369"/>
      <c r="H564" s="369"/>
      <c r="I564" s="369"/>
      <c r="J564" s="369"/>
      <c r="K564" s="369"/>
      <c r="L564" s="369"/>
      <c r="M564" s="369"/>
      <c r="N564" s="369"/>
      <c r="O564" s="369"/>
      <c r="P564" s="30"/>
    </row>
    <row r="565" spans="2:16" ht="12.75">
      <c r="B565" s="82"/>
      <c r="C565" s="82"/>
      <c r="D565" s="30"/>
      <c r="E565" s="30"/>
      <c r="F565" s="369"/>
      <c r="G565" s="369"/>
      <c r="H565" s="369"/>
      <c r="I565" s="369"/>
      <c r="J565" s="369"/>
      <c r="K565" s="369"/>
      <c r="L565" s="369"/>
      <c r="M565" s="369"/>
      <c r="N565" s="369"/>
      <c r="O565" s="369"/>
      <c r="P565" s="30"/>
    </row>
    <row r="566" spans="2:16" ht="12.75">
      <c r="B566" s="82"/>
      <c r="C566" s="82"/>
      <c r="D566" s="30"/>
      <c r="E566" s="30"/>
      <c r="F566" s="369"/>
      <c r="G566" s="369"/>
      <c r="H566" s="369"/>
      <c r="I566" s="369"/>
      <c r="J566" s="369"/>
      <c r="K566" s="369"/>
      <c r="L566" s="369"/>
      <c r="M566" s="369"/>
      <c r="N566" s="369"/>
      <c r="O566" s="369"/>
      <c r="P566" s="30"/>
    </row>
    <row r="567" spans="2:16" ht="12.75">
      <c r="B567" s="82"/>
      <c r="C567" s="82"/>
      <c r="D567" s="30"/>
      <c r="E567" s="30"/>
      <c r="F567" s="369"/>
      <c r="G567" s="369"/>
      <c r="H567" s="369"/>
      <c r="I567" s="369"/>
      <c r="J567" s="369"/>
      <c r="K567" s="369"/>
      <c r="L567" s="369"/>
      <c r="M567" s="369"/>
      <c r="N567" s="369"/>
      <c r="O567" s="369"/>
      <c r="P567" s="30"/>
    </row>
    <row r="568" spans="2:16" ht="12.75">
      <c r="B568" s="82"/>
      <c r="C568" s="82"/>
      <c r="D568" s="30"/>
      <c r="E568" s="30"/>
      <c r="F568" s="369"/>
      <c r="G568" s="369"/>
      <c r="H568" s="369"/>
      <c r="I568" s="369"/>
      <c r="J568" s="369"/>
      <c r="K568" s="369"/>
      <c r="L568" s="369"/>
      <c r="M568" s="369"/>
      <c r="N568" s="369"/>
      <c r="O568" s="369"/>
      <c r="P568" s="30"/>
    </row>
    <row r="569" spans="2:16" ht="12.75">
      <c r="B569" s="82"/>
      <c r="C569" s="82"/>
      <c r="D569" s="30"/>
      <c r="E569" s="30"/>
      <c r="F569" s="369"/>
      <c r="G569" s="369"/>
      <c r="H569" s="369"/>
      <c r="I569" s="369"/>
      <c r="J569" s="369"/>
      <c r="K569" s="369"/>
      <c r="L569" s="369"/>
      <c r="M569" s="369"/>
      <c r="N569" s="369"/>
      <c r="O569" s="369"/>
      <c r="P569" s="30"/>
    </row>
    <row r="570" spans="2:16" ht="12.75">
      <c r="B570" s="82"/>
      <c r="C570" s="82"/>
      <c r="D570" s="30"/>
      <c r="E570" s="30"/>
      <c r="F570" s="369"/>
      <c r="G570" s="369"/>
      <c r="H570" s="369"/>
      <c r="I570" s="369"/>
      <c r="J570" s="369"/>
      <c r="K570" s="369"/>
      <c r="L570" s="369"/>
      <c r="M570" s="369"/>
      <c r="N570" s="369"/>
      <c r="O570" s="369"/>
      <c r="P570" s="30"/>
    </row>
    <row r="571" spans="2:16" ht="12.75">
      <c r="B571" s="82"/>
      <c r="C571" s="82"/>
      <c r="D571" s="30"/>
      <c r="E571" s="30"/>
      <c r="F571" s="369"/>
      <c r="G571" s="369"/>
      <c r="H571" s="369"/>
      <c r="I571" s="369"/>
      <c r="J571" s="369"/>
      <c r="K571" s="369"/>
      <c r="L571" s="369"/>
      <c r="M571" s="369"/>
      <c r="N571" s="369"/>
      <c r="O571" s="369"/>
      <c r="P571" s="30"/>
    </row>
    <row r="572" spans="2:16" ht="12.75">
      <c r="B572" s="82"/>
      <c r="C572" s="82"/>
      <c r="D572" s="30"/>
      <c r="E572" s="30"/>
      <c r="F572" s="369"/>
      <c r="G572" s="369"/>
      <c r="H572" s="369"/>
      <c r="I572" s="369"/>
      <c r="J572" s="369"/>
      <c r="K572" s="369"/>
      <c r="L572" s="369"/>
      <c r="M572" s="369"/>
      <c r="N572" s="369"/>
      <c r="O572" s="369"/>
      <c r="P572" s="30"/>
    </row>
    <row r="573" spans="2:16" ht="12.75">
      <c r="B573" s="82"/>
      <c r="C573" s="82"/>
      <c r="D573" s="30"/>
      <c r="E573" s="30"/>
      <c r="F573" s="369"/>
      <c r="G573" s="369"/>
      <c r="H573" s="369"/>
      <c r="I573" s="369"/>
      <c r="J573" s="369"/>
      <c r="K573" s="369"/>
      <c r="L573" s="369"/>
      <c r="M573" s="369"/>
      <c r="N573" s="369"/>
      <c r="O573" s="369"/>
      <c r="P573" s="30"/>
    </row>
    <row r="574" spans="2:16" ht="12.75">
      <c r="B574" s="82"/>
      <c r="C574" s="82"/>
      <c r="D574" s="30"/>
      <c r="E574" s="30"/>
      <c r="F574" s="369"/>
      <c r="G574" s="369"/>
      <c r="H574" s="369"/>
      <c r="I574" s="369"/>
      <c r="J574" s="369"/>
      <c r="K574" s="369"/>
      <c r="L574" s="369"/>
      <c r="M574" s="369"/>
      <c r="N574" s="369"/>
      <c r="O574" s="369"/>
      <c r="P574" s="30"/>
    </row>
    <row r="575" spans="2:16" ht="12.75">
      <c r="B575" s="82"/>
      <c r="C575" s="82"/>
      <c r="D575" s="30"/>
      <c r="E575" s="30"/>
      <c r="F575" s="369"/>
      <c r="G575" s="369"/>
      <c r="H575" s="369"/>
      <c r="I575" s="369"/>
      <c r="J575" s="369"/>
      <c r="K575" s="369"/>
      <c r="L575" s="369"/>
      <c r="M575" s="369"/>
      <c r="N575" s="369"/>
      <c r="O575" s="369"/>
      <c r="P575" s="30"/>
    </row>
    <row r="576" spans="2:16" ht="12.75">
      <c r="B576" s="82"/>
      <c r="C576" s="82"/>
      <c r="D576" s="30"/>
      <c r="E576" s="30"/>
      <c r="F576" s="369"/>
      <c r="G576" s="369"/>
      <c r="H576" s="369"/>
      <c r="I576" s="369"/>
      <c r="J576" s="369"/>
      <c r="K576" s="369"/>
      <c r="L576" s="369"/>
      <c r="M576" s="369"/>
      <c r="N576" s="369"/>
      <c r="O576" s="369"/>
      <c r="P576" s="30"/>
    </row>
    <row r="577" spans="2:16" ht="12.75">
      <c r="B577" s="82"/>
      <c r="C577" s="82"/>
      <c r="D577" s="30"/>
      <c r="E577" s="30"/>
      <c r="F577" s="369"/>
      <c r="G577" s="369"/>
      <c r="H577" s="369"/>
      <c r="I577" s="369"/>
      <c r="J577" s="369"/>
      <c r="K577" s="369"/>
      <c r="L577" s="369"/>
      <c r="M577" s="369"/>
      <c r="N577" s="369"/>
      <c r="O577" s="369"/>
      <c r="P577" s="30"/>
    </row>
    <row r="578" spans="2:16" ht="12.75">
      <c r="B578" s="82"/>
      <c r="C578" s="82"/>
      <c r="D578" s="30"/>
      <c r="E578" s="30"/>
      <c r="F578" s="369"/>
      <c r="G578" s="369"/>
      <c r="H578" s="369"/>
      <c r="I578" s="369"/>
      <c r="J578" s="369"/>
      <c r="K578" s="369"/>
      <c r="L578" s="369"/>
      <c r="M578" s="369"/>
      <c r="N578" s="369"/>
      <c r="O578" s="369"/>
      <c r="P578" s="30"/>
    </row>
    <row r="579" spans="2:16" ht="12.75">
      <c r="B579" s="82"/>
      <c r="C579" s="82"/>
      <c r="D579" s="30"/>
      <c r="E579" s="30"/>
      <c r="F579" s="369"/>
      <c r="G579" s="369"/>
      <c r="H579" s="369"/>
      <c r="I579" s="369"/>
      <c r="J579" s="369"/>
      <c r="K579" s="369"/>
      <c r="L579" s="369"/>
      <c r="M579" s="369"/>
      <c r="N579" s="369"/>
      <c r="O579" s="369"/>
      <c r="P579" s="30"/>
    </row>
    <row r="580" spans="2:16" ht="12.75">
      <c r="B580" s="82"/>
      <c r="C580" s="82"/>
      <c r="D580" s="30"/>
      <c r="E580" s="30"/>
      <c r="F580" s="369"/>
      <c r="G580" s="369"/>
      <c r="H580" s="369"/>
      <c r="I580" s="369"/>
      <c r="J580" s="369"/>
      <c r="K580" s="369"/>
      <c r="L580" s="369"/>
      <c r="M580" s="369"/>
      <c r="N580" s="369"/>
      <c r="O580" s="369"/>
      <c r="P580" s="30"/>
    </row>
    <row r="581" spans="2:16" ht="12.75">
      <c r="B581" s="82"/>
      <c r="C581" s="82"/>
      <c r="D581" s="30"/>
      <c r="E581" s="30"/>
      <c r="F581" s="369"/>
      <c r="G581" s="369"/>
      <c r="H581" s="369"/>
      <c r="I581" s="369"/>
      <c r="J581" s="369"/>
      <c r="K581" s="369"/>
      <c r="L581" s="369"/>
      <c r="M581" s="369"/>
      <c r="N581" s="369"/>
      <c r="O581" s="369"/>
      <c r="P581" s="30"/>
    </row>
    <row r="582" spans="2:16" ht="12.75">
      <c r="B582" s="82"/>
      <c r="C582" s="82"/>
      <c r="D582" s="30"/>
      <c r="E582" s="30"/>
      <c r="F582" s="369"/>
      <c r="G582" s="369"/>
      <c r="H582" s="369"/>
      <c r="I582" s="369"/>
      <c r="J582" s="369"/>
      <c r="K582" s="369"/>
      <c r="L582" s="369"/>
      <c r="M582" s="369"/>
      <c r="N582" s="369"/>
      <c r="O582" s="369"/>
      <c r="P582" s="30"/>
    </row>
    <row r="583" spans="2:16" ht="12.75">
      <c r="B583" s="82"/>
      <c r="C583" s="82"/>
      <c r="D583" s="30"/>
      <c r="E583" s="30"/>
      <c r="F583" s="369"/>
      <c r="G583" s="369"/>
      <c r="H583" s="369"/>
      <c r="I583" s="369"/>
      <c r="J583" s="369"/>
      <c r="K583" s="369"/>
      <c r="L583" s="369"/>
      <c r="M583" s="369"/>
      <c r="N583" s="369"/>
      <c r="O583" s="369"/>
      <c r="P583" s="30"/>
    </row>
    <row r="584" spans="2:16" ht="12.75">
      <c r="B584" s="82"/>
      <c r="C584" s="82"/>
      <c r="D584" s="30"/>
      <c r="E584" s="30"/>
      <c r="F584" s="369"/>
      <c r="G584" s="369"/>
      <c r="H584" s="369"/>
      <c r="I584" s="369"/>
      <c r="J584" s="369"/>
      <c r="K584" s="369"/>
      <c r="L584" s="369"/>
      <c r="M584" s="369"/>
      <c r="N584" s="369"/>
      <c r="O584" s="369"/>
      <c r="P584" s="30"/>
    </row>
    <row r="585" spans="2:16" ht="12.75">
      <c r="B585" s="82"/>
      <c r="C585" s="82"/>
      <c r="D585" s="30"/>
      <c r="E585" s="30"/>
      <c r="F585" s="369"/>
      <c r="G585" s="369"/>
      <c r="H585" s="369"/>
      <c r="I585" s="369"/>
      <c r="J585" s="369"/>
      <c r="K585" s="369"/>
      <c r="L585" s="369"/>
      <c r="M585" s="369"/>
      <c r="N585" s="369"/>
      <c r="O585" s="369"/>
      <c r="P585" s="30"/>
    </row>
    <row r="586" spans="2:16" ht="12.75">
      <c r="B586" s="82"/>
      <c r="C586" s="82"/>
      <c r="D586" s="30"/>
      <c r="E586" s="30"/>
      <c r="F586" s="369"/>
      <c r="G586" s="369"/>
      <c r="H586" s="369"/>
      <c r="I586" s="369"/>
      <c r="J586" s="369"/>
      <c r="K586" s="369"/>
      <c r="L586" s="369"/>
      <c r="M586" s="369"/>
      <c r="N586" s="369"/>
      <c r="O586" s="369"/>
      <c r="P586" s="30"/>
    </row>
    <row r="587" spans="2:16" ht="12.75">
      <c r="B587" s="82"/>
      <c r="C587" s="82"/>
      <c r="D587" s="30"/>
      <c r="E587" s="30"/>
      <c r="F587" s="369"/>
      <c r="G587" s="369"/>
      <c r="H587" s="369"/>
      <c r="I587" s="369"/>
      <c r="J587" s="369"/>
      <c r="K587" s="369"/>
      <c r="L587" s="369"/>
      <c r="M587" s="369"/>
      <c r="N587" s="369"/>
      <c r="O587" s="369"/>
      <c r="P587" s="30"/>
    </row>
    <row r="588" spans="2:16" ht="12.75">
      <c r="B588" s="82"/>
      <c r="C588" s="82"/>
      <c r="D588" s="30"/>
      <c r="E588" s="30"/>
      <c r="F588" s="369"/>
      <c r="G588" s="369"/>
      <c r="H588" s="369"/>
      <c r="I588" s="369"/>
      <c r="J588" s="369"/>
      <c r="K588" s="369"/>
      <c r="L588" s="369"/>
      <c r="M588" s="369"/>
      <c r="N588" s="369"/>
      <c r="O588" s="369"/>
      <c r="P588" s="30"/>
    </row>
    <row r="589" spans="2:16" ht="12.75">
      <c r="B589" s="82"/>
      <c r="C589" s="82"/>
      <c r="D589" s="30"/>
      <c r="E589" s="30"/>
      <c r="F589" s="369"/>
      <c r="G589" s="369"/>
      <c r="H589" s="369"/>
      <c r="I589" s="369"/>
      <c r="J589" s="369"/>
      <c r="K589" s="369"/>
      <c r="L589" s="369"/>
      <c r="M589" s="369"/>
      <c r="N589" s="369"/>
      <c r="O589" s="369"/>
      <c r="P589" s="30"/>
    </row>
    <row r="590" spans="2:16" ht="12.75">
      <c r="B590" s="82"/>
      <c r="C590" s="82"/>
      <c r="D590" s="30"/>
      <c r="E590" s="30"/>
      <c r="F590" s="369"/>
      <c r="G590" s="369"/>
      <c r="H590" s="369"/>
      <c r="I590" s="369"/>
      <c r="J590" s="369"/>
      <c r="K590" s="369"/>
      <c r="L590" s="369"/>
      <c r="M590" s="369"/>
      <c r="N590" s="369"/>
      <c r="O590" s="369"/>
      <c r="P590" s="30"/>
    </row>
    <row r="591" spans="2:16" ht="12.75">
      <c r="B591" s="82"/>
      <c r="C591" s="82"/>
      <c r="D591" s="30"/>
      <c r="E591" s="30"/>
      <c r="F591" s="369"/>
      <c r="G591" s="369"/>
      <c r="H591" s="369"/>
      <c r="I591" s="369"/>
      <c r="J591" s="369"/>
      <c r="K591" s="369"/>
      <c r="L591" s="369"/>
      <c r="M591" s="369"/>
      <c r="N591" s="369"/>
      <c r="O591" s="369"/>
      <c r="P591" s="30"/>
    </row>
    <row r="592" spans="2:16" ht="12.75">
      <c r="B592" s="82"/>
      <c r="C592" s="82"/>
      <c r="D592" s="30"/>
      <c r="E592" s="30"/>
      <c r="F592" s="369"/>
      <c r="G592" s="369"/>
      <c r="H592" s="369"/>
      <c r="I592" s="369"/>
      <c r="J592" s="369"/>
      <c r="K592" s="369"/>
      <c r="L592" s="369"/>
      <c r="M592" s="369"/>
      <c r="N592" s="369"/>
      <c r="O592" s="369"/>
      <c r="P592" s="30"/>
    </row>
    <row r="593" spans="2:16" ht="12.75">
      <c r="B593" s="82"/>
      <c r="C593" s="82"/>
      <c r="D593" s="30"/>
      <c r="E593" s="30"/>
      <c r="F593" s="369"/>
      <c r="G593" s="369"/>
      <c r="H593" s="369"/>
      <c r="I593" s="369"/>
      <c r="J593" s="369"/>
      <c r="K593" s="369"/>
      <c r="L593" s="369"/>
      <c r="M593" s="369"/>
      <c r="N593" s="369"/>
      <c r="O593" s="369"/>
      <c r="P593" s="30"/>
    </row>
    <row r="594" spans="2:16" ht="12.75">
      <c r="B594" s="82"/>
      <c r="C594" s="82"/>
      <c r="D594" s="30"/>
      <c r="E594" s="30"/>
      <c r="F594" s="369"/>
      <c r="G594" s="369"/>
      <c r="H594" s="369"/>
      <c r="I594" s="369"/>
      <c r="J594" s="369"/>
      <c r="K594" s="369"/>
      <c r="L594" s="369"/>
      <c r="M594" s="369"/>
      <c r="N594" s="369"/>
      <c r="O594" s="369"/>
      <c r="P594" s="30"/>
    </row>
    <row r="595" spans="2:16" ht="12.75">
      <c r="B595" s="82"/>
      <c r="C595" s="82"/>
      <c r="D595" s="30"/>
      <c r="E595" s="30"/>
      <c r="F595" s="369"/>
      <c r="G595" s="369"/>
      <c r="H595" s="369"/>
      <c r="I595" s="369"/>
      <c r="J595" s="369"/>
      <c r="K595" s="369"/>
      <c r="L595" s="369"/>
      <c r="M595" s="369"/>
      <c r="N595" s="369"/>
      <c r="O595" s="369"/>
      <c r="P595" s="30"/>
    </row>
    <row r="596" spans="2:16" ht="12.75">
      <c r="B596" s="82"/>
      <c r="C596" s="82"/>
      <c r="D596" s="30"/>
      <c r="E596" s="30"/>
      <c r="F596" s="369"/>
      <c r="G596" s="369"/>
      <c r="H596" s="369"/>
      <c r="I596" s="369"/>
      <c r="J596" s="369"/>
      <c r="K596" s="369"/>
      <c r="L596" s="369"/>
      <c r="M596" s="369"/>
      <c r="N596" s="369"/>
      <c r="O596" s="369"/>
      <c r="P596" s="30"/>
    </row>
    <row r="597" spans="2:16" ht="12.75">
      <c r="B597" s="82"/>
      <c r="C597" s="82"/>
      <c r="D597" s="30"/>
      <c r="E597" s="30"/>
      <c r="F597" s="369"/>
      <c r="G597" s="369"/>
      <c r="H597" s="369"/>
      <c r="I597" s="369"/>
      <c r="J597" s="369"/>
      <c r="K597" s="369"/>
      <c r="L597" s="369"/>
      <c r="M597" s="369"/>
      <c r="N597" s="369"/>
      <c r="O597" s="369"/>
      <c r="P597" s="30"/>
    </row>
    <row r="598" spans="2:16" ht="12.75">
      <c r="B598" s="82"/>
      <c r="C598" s="82"/>
      <c r="D598" s="30"/>
      <c r="E598" s="30"/>
      <c r="F598" s="369"/>
      <c r="G598" s="369"/>
      <c r="H598" s="369"/>
      <c r="I598" s="369"/>
      <c r="J598" s="369"/>
      <c r="K598" s="369"/>
      <c r="L598" s="369"/>
      <c r="M598" s="369"/>
      <c r="N598" s="369"/>
      <c r="O598" s="369"/>
      <c r="P598" s="30"/>
    </row>
    <row r="599" spans="2:16" ht="12.75">
      <c r="B599" s="82"/>
      <c r="C599" s="82"/>
      <c r="D599" s="30"/>
      <c r="E599" s="30"/>
      <c r="F599" s="369"/>
      <c r="G599" s="369"/>
      <c r="H599" s="369"/>
      <c r="I599" s="369"/>
      <c r="J599" s="369"/>
      <c r="K599" s="369"/>
      <c r="L599" s="369"/>
      <c r="M599" s="369"/>
      <c r="N599" s="369"/>
      <c r="O599" s="369"/>
      <c r="P599" s="30"/>
    </row>
    <row r="600" spans="2:16" ht="12.75">
      <c r="B600" s="82"/>
      <c r="C600" s="82"/>
      <c r="D600" s="30"/>
      <c r="E600" s="30"/>
      <c r="F600" s="369"/>
      <c r="G600" s="369"/>
      <c r="H600" s="369"/>
      <c r="I600" s="369"/>
      <c r="J600" s="369"/>
      <c r="K600" s="369"/>
      <c r="L600" s="369"/>
      <c r="M600" s="369"/>
      <c r="N600" s="369"/>
      <c r="O600" s="369"/>
      <c r="P600" s="30"/>
    </row>
    <row r="601" spans="2:16" ht="12.75">
      <c r="B601" s="82"/>
      <c r="C601" s="82"/>
      <c r="D601" s="30"/>
      <c r="E601" s="30"/>
      <c r="F601" s="369"/>
      <c r="G601" s="369"/>
      <c r="H601" s="369"/>
      <c r="I601" s="369"/>
      <c r="J601" s="369"/>
      <c r="K601" s="369"/>
      <c r="L601" s="369"/>
      <c r="M601" s="369"/>
      <c r="N601" s="369"/>
      <c r="O601" s="369"/>
      <c r="P601" s="30"/>
    </row>
    <row r="602" spans="2:16" ht="12.75">
      <c r="B602" s="82"/>
      <c r="C602" s="82"/>
      <c r="D602" s="30"/>
      <c r="E602" s="30"/>
      <c r="F602" s="369"/>
      <c r="G602" s="369"/>
      <c r="H602" s="369"/>
      <c r="I602" s="369"/>
      <c r="J602" s="369"/>
      <c r="K602" s="369"/>
      <c r="L602" s="369"/>
      <c r="M602" s="369"/>
      <c r="N602" s="369"/>
      <c r="O602" s="369"/>
      <c r="P602" s="30"/>
    </row>
    <row r="603" spans="2:16" ht="12.75">
      <c r="B603" s="82"/>
      <c r="C603" s="82"/>
      <c r="D603" s="30"/>
      <c r="E603" s="30"/>
      <c r="F603" s="369"/>
      <c r="G603" s="369"/>
      <c r="H603" s="369"/>
      <c r="I603" s="369"/>
      <c r="J603" s="369"/>
      <c r="K603" s="369"/>
      <c r="L603" s="369"/>
      <c r="M603" s="369"/>
      <c r="N603" s="369"/>
      <c r="O603" s="369"/>
      <c r="P603" s="30"/>
    </row>
    <row r="604" spans="2:16" ht="12.75">
      <c r="B604" s="82"/>
      <c r="C604" s="82"/>
      <c r="D604" s="30"/>
      <c r="E604" s="30"/>
      <c r="F604" s="369"/>
      <c r="G604" s="369"/>
      <c r="H604" s="369"/>
      <c r="I604" s="369"/>
      <c r="J604" s="369"/>
      <c r="K604" s="369"/>
      <c r="L604" s="369"/>
      <c r="M604" s="369"/>
      <c r="N604" s="369"/>
      <c r="O604" s="369"/>
      <c r="P604" s="30"/>
    </row>
    <row r="605" spans="2:16" ht="12.75">
      <c r="B605" s="82"/>
      <c r="C605" s="82"/>
      <c r="D605" s="30"/>
      <c r="E605" s="30"/>
      <c r="F605" s="369"/>
      <c r="G605" s="369"/>
      <c r="H605" s="369"/>
      <c r="I605" s="369"/>
      <c r="J605" s="369"/>
      <c r="K605" s="369"/>
      <c r="L605" s="369"/>
      <c r="M605" s="369"/>
      <c r="N605" s="369"/>
      <c r="O605" s="369"/>
      <c r="P605" s="30"/>
    </row>
    <row r="606" spans="2:16" ht="12.75">
      <c r="B606" s="82"/>
      <c r="C606" s="82"/>
      <c r="D606" s="30"/>
      <c r="E606" s="30"/>
      <c r="F606" s="369"/>
      <c r="G606" s="369"/>
      <c r="H606" s="369"/>
      <c r="I606" s="369"/>
      <c r="J606" s="369"/>
      <c r="K606" s="369"/>
      <c r="L606" s="369"/>
      <c r="M606" s="369"/>
      <c r="N606" s="369"/>
      <c r="O606" s="369"/>
      <c r="P606" s="30"/>
    </row>
    <row r="607" spans="2:16" ht="12.75">
      <c r="B607" s="82"/>
      <c r="C607" s="82"/>
      <c r="D607" s="30"/>
      <c r="E607" s="30"/>
      <c r="F607" s="369"/>
      <c r="G607" s="369"/>
      <c r="H607" s="369"/>
      <c r="I607" s="369"/>
      <c r="J607" s="369"/>
      <c r="K607" s="369"/>
      <c r="L607" s="369"/>
      <c r="M607" s="369"/>
      <c r="N607" s="369"/>
      <c r="O607" s="369"/>
      <c r="P607" s="30"/>
    </row>
    <row r="608" spans="2:16" ht="12.75">
      <c r="B608" s="82"/>
      <c r="C608" s="82"/>
      <c r="D608" s="30"/>
      <c r="E608" s="30"/>
      <c r="F608" s="369"/>
      <c r="G608" s="369"/>
      <c r="H608" s="369"/>
      <c r="I608" s="369"/>
      <c r="J608" s="369"/>
      <c r="K608" s="369"/>
      <c r="L608" s="369"/>
      <c r="M608" s="369"/>
      <c r="N608" s="369"/>
      <c r="O608" s="369"/>
      <c r="P608" s="30"/>
    </row>
    <row r="609" spans="2:16" ht="12.75">
      <c r="B609" s="82"/>
      <c r="C609" s="82"/>
      <c r="D609" s="30"/>
      <c r="E609" s="30"/>
      <c r="F609" s="369"/>
      <c r="G609" s="369"/>
      <c r="H609" s="369"/>
      <c r="I609" s="369"/>
      <c r="J609" s="369"/>
      <c r="K609" s="369"/>
      <c r="L609" s="369"/>
      <c r="M609" s="369"/>
      <c r="N609" s="369"/>
      <c r="O609" s="369"/>
      <c r="P609" s="30"/>
    </row>
    <row r="610" spans="2:16" ht="12.75">
      <c r="B610" s="82"/>
      <c r="C610" s="82"/>
      <c r="D610" s="30"/>
      <c r="E610" s="30"/>
      <c r="F610" s="369"/>
      <c r="G610" s="369"/>
      <c r="H610" s="369"/>
      <c r="I610" s="369"/>
      <c r="J610" s="369"/>
      <c r="K610" s="369"/>
      <c r="L610" s="369"/>
      <c r="M610" s="369"/>
      <c r="N610" s="369"/>
      <c r="O610" s="369"/>
      <c r="P610" s="30"/>
    </row>
    <row r="611" spans="2:16" ht="12.75">
      <c r="B611" s="82"/>
      <c r="C611" s="82"/>
      <c r="D611" s="30"/>
      <c r="E611" s="30"/>
      <c r="F611" s="369"/>
      <c r="G611" s="369"/>
      <c r="H611" s="369"/>
      <c r="I611" s="369"/>
      <c r="J611" s="369"/>
      <c r="K611" s="369"/>
      <c r="L611" s="369"/>
      <c r="M611" s="369"/>
      <c r="N611" s="369"/>
      <c r="O611" s="369"/>
      <c r="P611" s="30"/>
    </row>
    <row r="612" spans="2:16" ht="12.75">
      <c r="B612" s="82"/>
      <c r="C612" s="82"/>
      <c r="D612" s="30"/>
      <c r="E612" s="30"/>
      <c r="F612" s="369"/>
      <c r="G612" s="369"/>
      <c r="H612" s="369"/>
      <c r="I612" s="369"/>
      <c r="J612" s="369"/>
      <c r="K612" s="369"/>
      <c r="L612" s="369"/>
      <c r="M612" s="369"/>
      <c r="N612" s="369"/>
      <c r="O612" s="369"/>
      <c r="P612" s="30"/>
    </row>
    <row r="613" spans="2:16" ht="12.75">
      <c r="B613" s="82"/>
      <c r="C613" s="82"/>
      <c r="D613" s="30"/>
      <c r="E613" s="30"/>
      <c r="F613" s="369"/>
      <c r="G613" s="369"/>
      <c r="H613" s="369"/>
      <c r="I613" s="369"/>
      <c r="J613" s="369"/>
      <c r="K613" s="369"/>
      <c r="L613" s="369"/>
      <c r="M613" s="369"/>
      <c r="N613" s="369"/>
      <c r="O613" s="369"/>
      <c r="P613" s="30"/>
    </row>
    <row r="614" spans="2:16" ht="12.75">
      <c r="B614" s="82"/>
      <c r="C614" s="82"/>
      <c r="D614" s="30"/>
      <c r="E614" s="30"/>
      <c r="F614" s="369"/>
      <c r="G614" s="369"/>
      <c r="H614" s="369"/>
      <c r="I614" s="369"/>
      <c r="J614" s="369"/>
      <c r="K614" s="369"/>
      <c r="L614" s="369"/>
      <c r="M614" s="369"/>
      <c r="N614" s="369"/>
      <c r="O614" s="369"/>
      <c r="P614" s="30"/>
    </row>
    <row r="615" spans="2:16" ht="12.75">
      <c r="B615" s="82"/>
      <c r="C615" s="82"/>
      <c r="D615" s="30"/>
      <c r="E615" s="30"/>
      <c r="F615" s="369"/>
      <c r="G615" s="369"/>
      <c r="H615" s="369"/>
      <c r="I615" s="369"/>
      <c r="J615" s="369"/>
      <c r="K615" s="369"/>
      <c r="L615" s="369"/>
      <c r="M615" s="369"/>
      <c r="N615" s="369"/>
      <c r="O615" s="369"/>
      <c r="P615" s="30"/>
    </row>
    <row r="616" spans="2:16" ht="12.75">
      <c r="B616" s="82"/>
      <c r="C616" s="82"/>
      <c r="D616" s="30"/>
      <c r="E616" s="30"/>
      <c r="F616" s="369"/>
      <c r="G616" s="369"/>
      <c r="H616" s="369"/>
      <c r="I616" s="369"/>
      <c r="J616" s="369"/>
      <c r="K616" s="369"/>
      <c r="L616" s="369"/>
      <c r="M616" s="369"/>
      <c r="N616" s="369"/>
      <c r="O616" s="369"/>
      <c r="P616" s="30"/>
    </row>
    <row r="617" spans="2:16" ht="12.75">
      <c r="B617" s="82"/>
      <c r="C617" s="82"/>
      <c r="D617" s="30"/>
      <c r="E617" s="30"/>
      <c r="F617" s="369"/>
      <c r="G617" s="369"/>
      <c r="H617" s="369"/>
      <c r="I617" s="369"/>
      <c r="J617" s="369"/>
      <c r="K617" s="369"/>
      <c r="L617" s="369"/>
      <c r="M617" s="369"/>
      <c r="N617" s="369"/>
      <c r="O617" s="369"/>
      <c r="P617" s="30"/>
    </row>
    <row r="618" spans="2:16" ht="12.75">
      <c r="B618" s="82"/>
      <c r="C618" s="82"/>
      <c r="D618" s="30"/>
      <c r="E618" s="30"/>
      <c r="F618" s="369"/>
      <c r="G618" s="369"/>
      <c r="H618" s="369"/>
      <c r="I618" s="369"/>
      <c r="J618" s="369"/>
      <c r="K618" s="369"/>
      <c r="L618" s="369"/>
      <c r="M618" s="369"/>
      <c r="N618" s="369"/>
      <c r="O618" s="369"/>
      <c r="P618" s="30"/>
    </row>
    <row r="619" spans="2:16" ht="12.75">
      <c r="B619" s="82"/>
      <c r="C619" s="82"/>
      <c r="D619" s="30"/>
      <c r="E619" s="30"/>
      <c r="F619" s="369"/>
      <c r="G619" s="369"/>
      <c r="H619" s="369"/>
      <c r="I619" s="369"/>
      <c r="J619" s="369"/>
      <c r="K619" s="369"/>
      <c r="L619" s="369"/>
      <c r="M619" s="369"/>
      <c r="N619" s="369"/>
      <c r="O619" s="369"/>
      <c r="P619" s="30"/>
    </row>
    <row r="620" spans="2:16" ht="12.75">
      <c r="B620" s="82"/>
      <c r="C620" s="82"/>
      <c r="D620" s="30"/>
      <c r="E620" s="30"/>
      <c r="F620" s="369"/>
      <c r="G620" s="369"/>
      <c r="H620" s="369"/>
      <c r="I620" s="369"/>
      <c r="J620" s="369"/>
      <c r="K620" s="369"/>
      <c r="L620" s="369"/>
      <c r="M620" s="369"/>
      <c r="N620" s="369"/>
      <c r="O620" s="369"/>
      <c r="P620" s="30"/>
    </row>
    <row r="621" spans="2:16" ht="12.75">
      <c r="B621" s="82"/>
      <c r="C621" s="82"/>
      <c r="D621" s="30"/>
      <c r="E621" s="30"/>
      <c r="F621" s="369"/>
      <c r="G621" s="369"/>
      <c r="H621" s="369"/>
      <c r="I621" s="369"/>
      <c r="J621" s="369"/>
      <c r="K621" s="369"/>
      <c r="L621" s="369"/>
      <c r="M621" s="369"/>
      <c r="N621" s="369"/>
      <c r="O621" s="369"/>
      <c r="P621" s="30"/>
    </row>
    <row r="622" spans="2:16" ht="12.75">
      <c r="B622" s="82"/>
      <c r="C622" s="82"/>
      <c r="D622" s="30"/>
      <c r="E622" s="30"/>
      <c r="F622" s="369"/>
      <c r="G622" s="369"/>
      <c r="H622" s="369"/>
      <c r="I622" s="369"/>
      <c r="J622" s="369"/>
      <c r="K622" s="369"/>
      <c r="L622" s="369"/>
      <c r="M622" s="369"/>
      <c r="N622" s="369"/>
      <c r="O622" s="369"/>
      <c r="P622" s="30"/>
    </row>
    <row r="623" spans="2:16" ht="12.75">
      <c r="B623" s="82"/>
      <c r="C623" s="82"/>
      <c r="D623" s="30"/>
      <c r="E623" s="30"/>
      <c r="F623" s="369"/>
      <c r="G623" s="369"/>
      <c r="H623" s="369"/>
      <c r="I623" s="369"/>
      <c r="J623" s="369"/>
      <c r="K623" s="369"/>
      <c r="L623" s="369"/>
      <c r="M623" s="369"/>
      <c r="N623" s="369"/>
      <c r="O623" s="369"/>
      <c r="P623" s="30"/>
    </row>
    <row r="624" spans="2:16" ht="12.75">
      <c r="B624" s="82"/>
      <c r="C624" s="82"/>
      <c r="D624" s="30"/>
      <c r="E624" s="30"/>
      <c r="F624" s="369"/>
      <c r="G624" s="369"/>
      <c r="H624" s="369"/>
      <c r="I624" s="369"/>
      <c r="J624" s="369"/>
      <c r="K624" s="369"/>
      <c r="L624" s="369"/>
      <c r="M624" s="369"/>
      <c r="N624" s="369"/>
      <c r="O624" s="369"/>
      <c r="P624" s="30"/>
    </row>
    <row r="625" spans="2:16" ht="12.75">
      <c r="B625" s="82"/>
      <c r="C625" s="82"/>
      <c r="D625" s="30"/>
      <c r="E625" s="30"/>
      <c r="F625" s="369"/>
      <c r="G625" s="369"/>
      <c r="H625" s="369"/>
      <c r="I625" s="369"/>
      <c r="J625" s="369"/>
      <c r="K625" s="369"/>
      <c r="L625" s="369"/>
      <c r="M625" s="369"/>
      <c r="N625" s="369"/>
      <c r="O625" s="369"/>
      <c r="P625" s="30"/>
    </row>
    <row r="626" spans="2:16" ht="12.75">
      <c r="B626" s="82"/>
      <c r="C626" s="82"/>
      <c r="D626" s="30"/>
      <c r="E626" s="30"/>
      <c r="F626" s="369"/>
      <c r="G626" s="369"/>
      <c r="H626" s="369"/>
      <c r="I626" s="369"/>
      <c r="J626" s="369"/>
      <c r="K626" s="369"/>
      <c r="L626" s="369"/>
      <c r="M626" s="369"/>
      <c r="N626" s="369"/>
      <c r="O626" s="369"/>
      <c r="P626" s="30"/>
    </row>
    <row r="627" spans="2:16" ht="12.75">
      <c r="B627" s="82"/>
      <c r="C627" s="82"/>
      <c r="D627" s="30"/>
      <c r="E627" s="30"/>
      <c r="F627" s="369"/>
      <c r="G627" s="369"/>
      <c r="H627" s="369"/>
      <c r="I627" s="369"/>
      <c r="J627" s="369"/>
      <c r="K627" s="369"/>
      <c r="L627" s="369"/>
      <c r="M627" s="369"/>
      <c r="N627" s="369"/>
      <c r="O627" s="369"/>
      <c r="P627" s="30"/>
    </row>
    <row r="628" spans="2:16" ht="12.75">
      <c r="B628" s="82"/>
      <c r="C628" s="82"/>
      <c r="D628" s="30"/>
      <c r="E628" s="30"/>
      <c r="F628" s="369"/>
      <c r="G628" s="369"/>
      <c r="H628" s="369"/>
      <c r="I628" s="369"/>
      <c r="J628" s="369"/>
      <c r="K628" s="369"/>
      <c r="L628" s="369"/>
      <c r="M628" s="369"/>
      <c r="N628" s="369"/>
      <c r="O628" s="369"/>
      <c r="P628" s="30"/>
    </row>
    <row r="629" spans="2:16" ht="12.75">
      <c r="B629" s="82"/>
      <c r="C629" s="82"/>
      <c r="D629" s="30"/>
      <c r="E629" s="30"/>
      <c r="F629" s="369"/>
      <c r="G629" s="369"/>
      <c r="H629" s="369"/>
      <c r="I629" s="369"/>
      <c r="J629" s="369"/>
      <c r="K629" s="369"/>
      <c r="L629" s="369"/>
      <c r="M629" s="369"/>
      <c r="N629" s="369"/>
      <c r="O629" s="369"/>
      <c r="P629" s="30"/>
    </row>
    <row r="630" spans="2:16" ht="12.75">
      <c r="B630" s="82"/>
      <c r="C630" s="82"/>
      <c r="D630" s="30"/>
      <c r="E630" s="30"/>
      <c r="F630" s="369"/>
      <c r="G630" s="369"/>
      <c r="H630" s="369"/>
      <c r="I630" s="369"/>
      <c r="J630" s="369"/>
      <c r="K630" s="369"/>
      <c r="L630" s="369"/>
      <c r="M630" s="369"/>
      <c r="N630" s="369"/>
      <c r="O630" s="369"/>
      <c r="P630" s="30"/>
    </row>
    <row r="631" spans="2:16" ht="12.75">
      <c r="B631" s="82"/>
      <c r="C631" s="82"/>
      <c r="D631" s="30"/>
      <c r="E631" s="30"/>
      <c r="F631" s="369"/>
      <c r="G631" s="369"/>
      <c r="H631" s="369"/>
      <c r="I631" s="369"/>
      <c r="J631" s="369"/>
      <c r="K631" s="369"/>
      <c r="L631" s="369"/>
      <c r="M631" s="369"/>
      <c r="N631" s="369"/>
      <c r="O631" s="369"/>
      <c r="P631" s="30"/>
    </row>
    <row r="632" spans="2:16" ht="12.75">
      <c r="B632" s="82"/>
      <c r="C632" s="82"/>
      <c r="D632" s="30"/>
      <c r="E632" s="30"/>
      <c r="F632" s="369"/>
      <c r="G632" s="369"/>
      <c r="H632" s="369"/>
      <c r="I632" s="369"/>
      <c r="J632" s="369"/>
      <c r="K632" s="369"/>
      <c r="L632" s="369"/>
      <c r="M632" s="369"/>
      <c r="N632" s="369"/>
      <c r="O632" s="369"/>
      <c r="P632" s="30"/>
    </row>
    <row r="633" spans="2:16" ht="12.75">
      <c r="B633" s="82"/>
      <c r="C633" s="82"/>
      <c r="D633" s="30"/>
      <c r="E633" s="30"/>
      <c r="F633" s="369"/>
      <c r="G633" s="369"/>
      <c r="H633" s="369"/>
      <c r="I633" s="369"/>
      <c r="J633" s="369"/>
      <c r="K633" s="369"/>
      <c r="L633" s="369"/>
      <c r="M633" s="369"/>
      <c r="N633" s="369"/>
      <c r="O633" s="369"/>
      <c r="P633" s="30"/>
    </row>
    <row r="634" spans="2:16" ht="12.75">
      <c r="B634" s="82"/>
      <c r="C634" s="82"/>
      <c r="D634" s="30"/>
      <c r="E634" s="30"/>
      <c r="F634" s="369"/>
      <c r="G634" s="369"/>
      <c r="H634" s="369"/>
      <c r="I634" s="369"/>
      <c r="J634" s="369"/>
      <c r="K634" s="369"/>
      <c r="L634" s="369"/>
      <c r="M634" s="369"/>
      <c r="N634" s="369"/>
      <c r="O634" s="369"/>
      <c r="P634" s="30"/>
    </row>
    <row r="635" spans="2:16" ht="12.75">
      <c r="B635" s="82"/>
      <c r="C635" s="82"/>
      <c r="D635" s="30"/>
      <c r="E635" s="30"/>
      <c r="F635" s="369"/>
      <c r="G635" s="369"/>
      <c r="H635" s="369"/>
      <c r="I635" s="369"/>
      <c r="J635" s="369"/>
      <c r="K635" s="369"/>
      <c r="L635" s="369"/>
      <c r="M635" s="369"/>
      <c r="N635" s="369"/>
      <c r="O635" s="369"/>
      <c r="P635" s="30"/>
    </row>
    <row r="636" spans="2:16" ht="12.75">
      <c r="B636" s="82"/>
      <c r="C636" s="82"/>
      <c r="D636" s="30"/>
      <c r="E636" s="30"/>
      <c r="F636" s="369"/>
      <c r="G636" s="369"/>
      <c r="H636" s="369"/>
      <c r="I636" s="369"/>
      <c r="J636" s="369"/>
      <c r="K636" s="369"/>
      <c r="L636" s="369"/>
      <c r="M636" s="369"/>
      <c r="N636" s="369"/>
      <c r="O636" s="369"/>
      <c r="P636" s="30"/>
    </row>
    <row r="637" spans="2:16" ht="12.75">
      <c r="B637" s="82"/>
      <c r="C637" s="82"/>
      <c r="D637" s="30"/>
      <c r="E637" s="30"/>
      <c r="F637" s="369"/>
      <c r="G637" s="369"/>
      <c r="H637" s="369"/>
      <c r="I637" s="369"/>
      <c r="J637" s="369"/>
      <c r="K637" s="369"/>
      <c r="L637" s="369"/>
      <c r="M637" s="369"/>
      <c r="N637" s="369"/>
      <c r="O637" s="369"/>
      <c r="P637" s="30"/>
    </row>
    <row r="638" spans="2:16" ht="12.75">
      <c r="B638" s="82"/>
      <c r="C638" s="82"/>
      <c r="D638" s="30"/>
      <c r="E638" s="30"/>
      <c r="F638" s="369"/>
      <c r="G638" s="369"/>
      <c r="H638" s="369"/>
      <c r="I638" s="369"/>
      <c r="J638" s="369"/>
      <c r="K638" s="369"/>
      <c r="L638" s="369"/>
      <c r="M638" s="369"/>
      <c r="N638" s="369"/>
      <c r="O638" s="369"/>
      <c r="P638" s="30"/>
    </row>
    <row r="639" spans="2:16" ht="12.75">
      <c r="B639" s="82"/>
      <c r="C639" s="82"/>
      <c r="D639" s="30"/>
      <c r="E639" s="30"/>
      <c r="F639" s="369"/>
      <c r="G639" s="369"/>
      <c r="H639" s="369"/>
      <c r="I639" s="369"/>
      <c r="J639" s="369"/>
      <c r="K639" s="369"/>
      <c r="L639" s="369"/>
      <c r="M639" s="369"/>
      <c r="N639" s="369"/>
      <c r="O639" s="369"/>
      <c r="P639" s="30"/>
    </row>
    <row r="640" spans="2:16" ht="12.75">
      <c r="B640" s="82"/>
      <c r="C640" s="82"/>
      <c r="D640" s="30"/>
      <c r="E640" s="30"/>
      <c r="F640" s="369"/>
      <c r="G640" s="369"/>
      <c r="H640" s="369"/>
      <c r="I640" s="369"/>
      <c r="J640" s="369"/>
      <c r="K640" s="369"/>
      <c r="L640" s="369"/>
      <c r="M640" s="369"/>
      <c r="N640" s="369"/>
      <c r="O640" s="369"/>
      <c r="P640" s="30"/>
    </row>
    <row r="641" spans="2:16" ht="12.75">
      <c r="B641" s="82"/>
      <c r="C641" s="82"/>
      <c r="D641" s="30"/>
      <c r="E641" s="30"/>
      <c r="F641" s="369"/>
      <c r="G641" s="369"/>
      <c r="H641" s="369"/>
      <c r="I641" s="369"/>
      <c r="J641" s="369"/>
      <c r="K641" s="369"/>
      <c r="L641" s="369"/>
      <c r="M641" s="369"/>
      <c r="N641" s="369"/>
      <c r="O641" s="369"/>
      <c r="P641" s="30"/>
    </row>
  </sheetData>
  <sheetProtection selectLockedCells="1" selectUnlockedCells="1"/>
  <mergeCells count="11">
    <mergeCell ref="A5:B5"/>
    <mergeCell ref="A149:B149"/>
    <mergeCell ref="A172:B172"/>
    <mergeCell ref="A173:B173"/>
    <mergeCell ref="A232:B232"/>
    <mergeCell ref="A249:B249"/>
    <mergeCell ref="A289:B289"/>
    <mergeCell ref="A311:B311"/>
    <mergeCell ref="A333:B333"/>
    <mergeCell ref="A363:B363"/>
    <mergeCell ref="A401:B401"/>
  </mergeCells>
  <printOptions horizontalCentered="1"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1" sqref="C11"/>
    </sheetView>
  </sheetViews>
  <sheetFormatPr defaultColWidth="9.140625" defaultRowHeight="12.75"/>
  <cols>
    <col min="1" max="2" width="9.28125" style="4" customWidth="1"/>
    <col min="3" max="3" width="60.57421875" style="4" customWidth="1"/>
    <col min="4" max="16384" width="9.28125" style="4" customWidth="1"/>
  </cols>
  <sheetData>
    <row r="1" spans="2:4" ht="12.75">
      <c r="B1" s="712"/>
      <c r="C1" s="712"/>
      <c r="D1" s="712"/>
    </row>
    <row r="2" spans="2:4" ht="12.75">
      <c r="B2" s="712"/>
      <c r="C2" s="712"/>
      <c r="D2" s="712"/>
    </row>
    <row r="3" spans="2:4" ht="12.75">
      <c r="B3" s="712"/>
      <c r="C3" s="712"/>
      <c r="D3" s="712"/>
    </row>
    <row r="4" spans="2:4" ht="12.75">
      <c r="B4" s="713" t="s">
        <v>425</v>
      </c>
      <c r="C4" s="714" t="s">
        <v>426</v>
      </c>
      <c r="D4" s="715"/>
    </row>
    <row r="5" spans="2:4" ht="12.75">
      <c r="B5" s="716"/>
      <c r="C5" s="714"/>
      <c r="D5" s="715"/>
    </row>
    <row r="6" spans="2:4" ht="12.75" customHeight="1">
      <c r="B6" s="717" t="s">
        <v>427</v>
      </c>
      <c r="C6" s="717"/>
      <c r="D6" s="717"/>
    </row>
    <row r="7" spans="2:4" ht="12.75">
      <c r="B7" s="712"/>
      <c r="C7" s="714"/>
      <c r="D7" s="712"/>
    </row>
    <row r="8" spans="2:4" ht="12.75">
      <c r="B8" s="718" t="s">
        <v>428</v>
      </c>
      <c r="C8" s="718"/>
      <c r="D8" s="718"/>
    </row>
    <row r="9" spans="2:4" ht="12.75">
      <c r="B9" s="718" t="s">
        <v>429</v>
      </c>
      <c r="C9" s="718"/>
      <c r="D9" s="718"/>
    </row>
    <row r="10" spans="2:4" ht="12.75">
      <c r="B10" s="712"/>
      <c r="C10" s="714"/>
      <c r="D10" s="712"/>
    </row>
    <row r="11" spans="2:4" ht="12.75">
      <c r="B11" s="712"/>
      <c r="C11" s="714"/>
      <c r="D11" s="712"/>
    </row>
    <row r="12" spans="2:4" ht="12.75">
      <c r="B12" s="712"/>
      <c r="C12" s="714"/>
      <c r="D12" s="712"/>
    </row>
    <row r="13" spans="2:4" ht="12.75">
      <c r="B13" s="712"/>
      <c r="C13" s="719" t="s">
        <v>430</v>
      </c>
      <c r="D13" s="712"/>
    </row>
    <row r="14" spans="2:4" ht="12.75">
      <c r="B14" s="712"/>
      <c r="C14" s="719"/>
      <c r="D14" s="712"/>
    </row>
    <row r="15" spans="2:4" ht="12.75">
      <c r="B15" s="712"/>
      <c r="C15" s="719"/>
      <c r="D15" s="712"/>
    </row>
    <row r="16" spans="2:4" ht="12.75">
      <c r="B16" s="712"/>
      <c r="C16" s="714"/>
      <c r="D16" s="712"/>
    </row>
    <row r="17" spans="2:4" ht="12.75">
      <c r="B17" s="716" t="s">
        <v>431</v>
      </c>
      <c r="C17" s="714" t="s">
        <v>432</v>
      </c>
      <c r="D17" s="712"/>
    </row>
    <row r="18" spans="2:4" ht="12.75">
      <c r="B18" s="716" t="s">
        <v>433</v>
      </c>
      <c r="C18" s="714" t="s">
        <v>434</v>
      </c>
      <c r="D18" s="712"/>
    </row>
    <row r="19" spans="2:4" ht="12.75">
      <c r="B19" s="712"/>
      <c r="C19" s="714"/>
      <c r="D19" s="712"/>
    </row>
    <row r="20" spans="2:4" ht="12.75">
      <c r="B20" s="712"/>
      <c r="C20" s="720" t="s">
        <v>435</v>
      </c>
      <c r="D20" s="712"/>
    </row>
    <row r="21" spans="2:4" ht="12.75">
      <c r="B21" s="712"/>
      <c r="C21" s="720"/>
      <c r="D21" s="712"/>
    </row>
    <row r="22" spans="2:4" ht="12.75">
      <c r="B22" s="712"/>
      <c r="C22" s="720" t="s">
        <v>436</v>
      </c>
      <c r="D22" s="712"/>
    </row>
    <row r="23" spans="2:4" ht="12.75">
      <c r="B23" s="712"/>
      <c r="C23" s="720" t="s">
        <v>437</v>
      </c>
      <c r="D23" s="712"/>
    </row>
    <row r="24" spans="2:4" ht="12.75">
      <c r="B24" s="712"/>
      <c r="C24" s="720"/>
      <c r="D24" s="712"/>
    </row>
    <row r="25" spans="2:4" ht="12.75">
      <c r="B25" s="712"/>
      <c r="C25" s="714"/>
      <c r="D25" s="712"/>
    </row>
    <row r="26" spans="1:6" ht="12.75">
      <c r="A26" s="11" t="s">
        <v>438</v>
      </c>
      <c r="B26" s="11"/>
      <c r="C26" s="11" t="s">
        <v>439</v>
      </c>
      <c r="D26" s="712"/>
      <c r="F26" s="721"/>
    </row>
    <row r="27" spans="3:6" ht="12.75">
      <c r="C27" s="268"/>
      <c r="F27" s="721"/>
    </row>
  </sheetData>
  <sheetProtection selectLockedCells="1" selectUnlockedCells="1"/>
  <mergeCells count="3">
    <mergeCell ref="B6:D6"/>
    <mergeCell ref="B8:D8"/>
    <mergeCell ref="B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