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<sst xmlns="http://schemas.openxmlformats.org/spreadsheetml/2006/main" count="279" uniqueCount="169">
  <si>
    <t xml:space="preserve">KUPAC: </t>
  </si>
  <si>
    <t>OPĆINA VELIKA LUDINA - JAVNA RASVJETA</t>
  </si>
  <si>
    <t xml:space="preserve">ADRESA: </t>
  </si>
  <si>
    <t>ULICA SVETOG MIHAELA 37, 44316 VELIKA LUDINA, HRVATSKA</t>
  </si>
  <si>
    <t xml:space="preserve">MB: </t>
  </si>
  <si>
    <t>02359032919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</si>
  <si>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</si>
  <si>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</si>
  <si>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</si>
  <si>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</si>
  <si>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</si>
  <si>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</si>
  <si>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</si>
  <si>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</si>
  <si>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</si>
  <si>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</si>
  <si>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</si>
  <si>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</si>
  <si>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</si>
  <si>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</si>
  <si>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</si>
  <si>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</si>
  <si>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</si>
  <si>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</si>
  <si>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</si>
  <si>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0700028525</t>
  </si>
  <si>
    <t>JAVNU KOMPATOR</t>
  </si>
  <si>
    <t>KOMPATOR 1/BB, 44316 VELIKA LUDINA, HRVATSKA</t>
  </si>
  <si>
    <t>Žuti</t>
  </si>
  <si>
    <t>VT (kWh)</t>
  </si>
  <si>
    <t>0700028932</t>
  </si>
  <si>
    <t>OPĆINA VELIKA LUDINA</t>
  </si>
  <si>
    <t>ZAGREBAČKA 10, GRABROV POTOK, 44316 VELIKA LUDINA, HRVATSKA</t>
  </si>
  <si>
    <t>Plavi</t>
  </si>
  <si>
    <t>0700029203</t>
  </si>
  <si>
    <t>JAVNA 3 G.VLAHINIČKA</t>
  </si>
  <si>
    <t>MOSLAVAČKA 129/A, GORNJA VLAHINIČKA, 44316 VELIKA LUDINA, HRVATSKA</t>
  </si>
  <si>
    <t>0700029211</t>
  </si>
  <si>
    <t>JAVNA II G.VLAHINIČKA</t>
  </si>
  <si>
    <t>MOSLAVAČKA 3/A, 44316 VELIKA LUDINA, HRVATSKA</t>
  </si>
  <si>
    <t>0700029220</t>
  </si>
  <si>
    <t>JAVN 1 G.VLAHINIČKA</t>
  </si>
  <si>
    <t>MOSLAVAČKA 63/A, GORNJA VLAHINIČKA, 44316 VELIKA LUDINA, HRVATSKA</t>
  </si>
  <si>
    <t>0700029238</t>
  </si>
  <si>
    <t>DOM KATOLIČKO SELIŠTE</t>
  </si>
  <si>
    <t>MOSLAVAČKIH VINOGRADA 66, KATOLIČKO SELIŠTE, 44316 VELIKA LUDINA, HRVATSKA</t>
  </si>
  <si>
    <t>0700029246</t>
  </si>
  <si>
    <t>JAVNA OBRTNIČKA</t>
  </si>
  <si>
    <t>OBRTNIČKA 44/A, 44316 VELIKA LUDINA, HRVATSKA</t>
  </si>
  <si>
    <t>0700029254</t>
  </si>
  <si>
    <t>JAVNA ZAGREBAČKA</t>
  </si>
  <si>
    <t>ZAGREBAČKA 1/A, 44316 VELIKA LUDINA, HRVATSKA</t>
  </si>
  <si>
    <t>0700029262</t>
  </si>
  <si>
    <t>JAVNA MOSLAVAČKA</t>
  </si>
  <si>
    <t>MOSLAVAČKA 17/A, MALA LUDINA, 44316 VELIKA LUDINA, HRVATSKA</t>
  </si>
  <si>
    <t>0700029270</t>
  </si>
  <si>
    <t>DOM OKOLI</t>
  </si>
  <si>
    <t>CRKVENA 86, OKOLI, 44316 VELIKA LUDINA, HRVATSKA</t>
  </si>
  <si>
    <t>0700029483</t>
  </si>
  <si>
    <t>MJESNI ODBOR VIDRENJAK - DOM</t>
  </si>
  <si>
    <t>ZAGREBAČKA 30, VIDRENJAK, 44316 VELIKA LUDINA, HRVATSKA</t>
  </si>
  <si>
    <t>0700029920</t>
  </si>
  <si>
    <t>BIVŠI MATIČNI URED</t>
  </si>
  <si>
    <t>OBRTNIČKA BB, 44316 VELIKA LUDINA, HRVATSKA</t>
  </si>
  <si>
    <t>0700030198</t>
  </si>
  <si>
    <t>OKOLI BB, 44316 VELIKA LUDINA, HRVATSKA</t>
  </si>
  <si>
    <t>0700030376</t>
  </si>
  <si>
    <t>MOSLAVAČKA 9, GORNJA VLAHINIČKA, 44316 VELIKA LUDINA, HRVATSKA</t>
  </si>
  <si>
    <t>0700031666</t>
  </si>
  <si>
    <t>DOM MUSTAFINA KLADA</t>
  </si>
  <si>
    <t>MUSTAFINA KLADA BB, 44316 VELIKA LUDINA, HRVATSKA</t>
  </si>
  <si>
    <t>Bijeli</t>
  </si>
  <si>
    <t>NT (kWh)</t>
  </si>
  <si>
    <t>0700032352</t>
  </si>
  <si>
    <t>OPĆINA VELIKA LUDINA-POSL.PROSTOR</t>
  </si>
  <si>
    <t>OBRTNIČKA 3, 44316 VELIKA LUDINA, HRVATSKA</t>
  </si>
  <si>
    <t>0700034410</t>
  </si>
  <si>
    <t>NK"SOKOL"</t>
  </si>
  <si>
    <t>SV. MIHAELA 15/A, 44316 VELIKA LUDINA, HRVATSKA</t>
  </si>
  <si>
    <t>0700034436</t>
  </si>
  <si>
    <t>OBRTNIČKA 4, 44316 VELIKA LUDINA, HRVATSKA</t>
  </si>
  <si>
    <t>0700034460</t>
  </si>
  <si>
    <t>DOM MALA LUDINA</t>
  </si>
  <si>
    <t>MOSLAVAČKA BB, 44316 VELIKA LUDINA, HRVATSKA</t>
  </si>
  <si>
    <t>0700034487</t>
  </si>
  <si>
    <t>DOM RUŠKOVICA</t>
  </si>
  <si>
    <t>RUŠKOVICA 29, 44316 VELIKA LUDINA, HRVATSKA</t>
  </si>
  <si>
    <t>0700035025</t>
  </si>
  <si>
    <t>DOM KOMPATOR</t>
  </si>
  <si>
    <t>0700037052</t>
  </si>
  <si>
    <t>JAVNA  OKOLI</t>
  </si>
  <si>
    <t>CRKVENA 96/A, OKOLI, 44316 VELIKA LUDINA, HRVATSKA</t>
  </si>
  <si>
    <t>0700037060</t>
  </si>
  <si>
    <t>JAVNA 1 MUSTAFINA KLADA</t>
  </si>
  <si>
    <t>MUSTAFINA KLADA 1/BB, 44316 VELIKA LUDINA, HRVATSKA</t>
  </si>
  <si>
    <t>0700037079</t>
  </si>
  <si>
    <t>JAVNA 2 MUSTAFINA KLADA</t>
  </si>
  <si>
    <t>GRABRIČINA BB, 44316 VELIKA LUDINA, HRVATSKA</t>
  </si>
  <si>
    <t>0700037524</t>
  </si>
  <si>
    <t>DOM LUDINA</t>
  </si>
  <si>
    <t>0700037532</t>
  </si>
  <si>
    <t>MO G.VLAHINIČKA</t>
  </si>
  <si>
    <t>0700037974</t>
  </si>
  <si>
    <t>JAVNA G.POTOK</t>
  </si>
  <si>
    <t>ZAGREBAČKA 25/A, GRABROV POTOK, 44316 VELIKA LUDINA, HRVATSKA</t>
  </si>
  <si>
    <t>0700037982</t>
  </si>
  <si>
    <t>JAVNA 2 K.SELIŠTE</t>
  </si>
  <si>
    <t>MOSLAVAČKIH VINOGRADA 16/AA, KATOLIČKO SELIŠTE, 44316 VELIKA LUDINA, HRVATSKA</t>
  </si>
  <si>
    <t>0700037990</t>
  </si>
  <si>
    <t>JAVNA 1 K.SELIŠTE</t>
  </si>
  <si>
    <t>MOSLAVAČKIH VINOGRADA 68/A, KATOLIČKO SELIŠTE, 44316 VELIKA LUDINA, HRVATSKA</t>
  </si>
  <si>
    <t>0700038008</t>
  </si>
  <si>
    <t>JAVNA 1 VIDRENJAK</t>
  </si>
  <si>
    <t>MIJE STUPARIĆA 30/A, VIDRENJAK, 44316 VELIKA LUDINA, HRVATSKA</t>
  </si>
  <si>
    <t>0700038016</t>
  </si>
  <si>
    <t>JAVNA 2 VIDRENJAK</t>
  </si>
  <si>
    <t>MIJE STUPARIĆA 124/A, VIDRENJAK, 44316 VELIKA LUDINA, HRVATSKA</t>
  </si>
  <si>
    <t>0700038024</t>
  </si>
  <si>
    <t>JAVNA VIDRENJAK (KOD AUTOCESTE)</t>
  </si>
  <si>
    <t>KOLODVORSKA 110/A, VIDRENJAK, 44316 VELIKA LUDINA, HRVATSKA</t>
  </si>
  <si>
    <t>0700038717</t>
  </si>
  <si>
    <t>JAVNA RUŠKOVICA</t>
  </si>
  <si>
    <t>RUŠKOVICA 14/A, 44316 VELIKA LUDINA, HRVATSKA</t>
  </si>
  <si>
    <t>0700039500</t>
  </si>
  <si>
    <t>JAVNA LUDENICA</t>
  </si>
  <si>
    <t>JELENGRADSKA 15/AA, LUDINICA, 44316 VELIKA LUDINA, HRVATSKA</t>
  </si>
  <si>
    <t>0700039802</t>
  </si>
  <si>
    <t>MO MUST.KLADA-TRGOVINA</t>
  </si>
  <si>
    <t>0700042986</t>
  </si>
  <si>
    <t>MRTVAČNICA V.LUDINA</t>
  </si>
  <si>
    <t>SV. MIHAELA 63, 44316 VELIKA LUDINA, HRVATSKA</t>
  </si>
  <si>
    <t>0700043079</t>
  </si>
  <si>
    <t>JAVNA PEŠĆENICA</t>
  </si>
  <si>
    <t>PEŠČENICA 7/A, KATOLIČKO SELIŠTE, 44316 VELIKA LUDINA, HRVATSKA</t>
  </si>
  <si>
    <t>0700074551</t>
  </si>
  <si>
    <t>OPĆINA VELIKA LUDINA-JAVNA 2 (NOVA)</t>
  </si>
  <si>
    <t>SV. MIHAELA 19/A, 44316 VELIKA LUDINA, HRVATSKA</t>
  </si>
  <si>
    <t>0700075264</t>
  </si>
  <si>
    <t>OPĆINA V.LUDINA-DVD SPREMIŠTE</t>
  </si>
  <si>
    <t>VELIKA LUDINA BB, 44316 VELIKA LUDINA, HRVATSKA</t>
  </si>
  <si>
    <t>0700076368</t>
  </si>
  <si>
    <t>D.V.D. OKOLI -SPREMIŠTE</t>
  </si>
  <si>
    <t>0700320063</t>
  </si>
  <si>
    <t>KOLODVORSKA 94/A, VIDRENJAK, 44316 VELIKA LUDINA, HRVATSKA</t>
  </si>
  <si>
    <t>0700320092</t>
  </si>
  <si>
    <t>BUKOVEC 1/A, GRABROV POTOK, 44316 VELIKA LUDINA, HRVATSKA</t>
  </si>
  <si>
    <t>0700320111</t>
  </si>
  <si>
    <t>POSLOVNA ZONA VELIKA LUDINA BB, 44316 VELIKA LUDINA, HRVATSKA</t>
  </si>
  <si>
    <t>0702069288</t>
  </si>
  <si>
    <t>KUĆA KRIŽANIĆ VL.OPĆINA VELIKA LUDINA</t>
  </si>
  <si>
    <t>KATOLIČKO SELIŠĆE 25, KATOLIČKO SELIŠTE, 44316 VELIKA LUDINA, HRVATSKA</t>
  </si>
  <si>
    <t>0705000639</t>
  </si>
  <si>
    <t>MOSLAVAČKA 3/A, GORNJA VLAHINIČKA, 44316 VELIKA LUDINA, HRVATSKA</t>
  </si>
  <si>
    <t>0705015385</t>
  </si>
  <si>
    <t>OPĆINA VELIKA LUDINA -POSLOVNI PROSTOR</t>
  </si>
  <si>
    <t>SV. MIHAELA BB, 44316 VELIKA LUDINA, HRVATSKA</t>
  </si>
  <si>
    <t>0705015386</t>
  </si>
  <si>
    <t>OPĆINA VELIKA LUDINA - STAN 1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</si>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</sst>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#,###,##0.0000"/>
    <numFmt numFmtId="167" formatCode="#,###,###,##0.00"/>
    <numFmt numFmtId="168" formatCode="#,###,###,##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Font="1" applyBorder="1" applyAlignment="1">
      <alignment horizontal="left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left"/>
    </xf>
    <xf numFmtId="168" fontId="0" fillId="0" borderId="8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left"/>
    </xf>
    <xf numFmtId="168" fontId="0" fillId="0" borderId="11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5" fontId="1" fillId="0" borderId="4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7">
      <selection activeCell="I10" sqref="I10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7" t="s">
        <v>5</v>
      </c>
    </row>
    <row r="4" spans="1:9" ht="12.75">
      <c r="A4" s="8" t="s">
        <v>6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7</v>
      </c>
      <c r="B5" s="8"/>
      <c r="C5" s="8"/>
      <c r="D5" s="8"/>
      <c r="E5" s="8"/>
      <c r="F5" s="8"/>
      <c r="G5" s="8"/>
      <c r="H5" s="8"/>
      <c r="I5" s="8"/>
    </row>
    <row r="6" ht="12.75">
      <c r="A6" s="7" t="s">
        <v>8</v>
      </c>
    </row>
    <row r="8" spans="1:9" s="13" customFormat="1" ht="24.75">
      <c r="A8" s="9" t="s">
        <v>9</v>
      </c>
      <c r="B8" s="10" t="s">
        <v>10</v>
      </c>
      <c r="C8" s="10" t="s">
        <v>11</v>
      </c>
      <c r="D8" s="10" t="s">
        <v>12</v>
      </c>
      <c r="E8" s="11" t="s">
        <v>13</v>
      </c>
      <c r="F8" s="10" t="s">
        <v>14</v>
      </c>
      <c r="G8" s="10"/>
      <c r="H8" s="10" t="s">
        <v>15</v>
      </c>
      <c r="I8" s="12" t="s">
        <v>16</v>
      </c>
    </row>
    <row r="9" spans="1:9" s="1" customFormat="1" ht="12.75">
      <c r="A9" s="14" t="s">
        <v>17</v>
      </c>
      <c r="B9" s="15" t="s">
        <v>18</v>
      </c>
      <c r="C9" s="15" t="s">
        <v>19</v>
      </c>
      <c r="D9" s="15" t="s">
        <v>20</v>
      </c>
      <c r="E9" s="15" t="s">
        <v>21</v>
      </c>
      <c r="F9" s="16" t="s">
        <v>22</v>
      </c>
      <c r="G9" s="16"/>
      <c r="H9" s="15" t="s">
        <v>23</v>
      </c>
      <c r="I9" s="17" t="s">
        <v>24</v>
      </c>
    </row>
    <row r="10" spans="1:9" ht="12.75">
      <c r="A10" s="18">
        <v>1</v>
      </c>
      <c r="B10" s="19" t="s">
        <v>25</v>
      </c>
      <c r="C10" s="19" t="s">
        <v>26</v>
      </c>
      <c r="D10" s="19" t="s">
        <v>27</v>
      </c>
      <c r="E10" s="20" t="s">
        <v>28</v>
      </c>
      <c r="F10" s="21" t="s">
        <v>29</v>
      </c>
      <c r="G10" s="22">
        <v>6688</v>
      </c>
      <c r="H10" s="23"/>
      <c r="I10" s="24">
        <f aca="true" t="shared" si="0" ref="I10:I41">ROUND(G10*H10,2)</f>
        <v>0</v>
      </c>
    </row>
    <row r="11" spans="1:9" ht="12.75">
      <c r="A11" s="25">
        <f aca="true" ca="1" t="shared" si="1" ref="A11:A24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26" t="s">
        <v>30</v>
      </c>
      <c r="C11" s="26" t="s">
        <v>31</v>
      </c>
      <c r="D11" s="26" t="s">
        <v>32</v>
      </c>
      <c r="E11" s="27" t="s">
        <v>33</v>
      </c>
      <c r="F11" s="28" t="s">
        <v>29</v>
      </c>
      <c r="G11" s="29">
        <v>2</v>
      </c>
      <c r="H11" s="30"/>
      <c r="I11" s="31">
        <f t="shared" si="0"/>
        <v>0</v>
      </c>
    </row>
    <row r="12" spans="1:9" ht="12.75">
      <c r="A12" s="25">
        <f ca="1" t="shared" si="1"/>
        <v>3</v>
      </c>
      <c r="B12" s="26" t="s">
        <v>34</v>
      </c>
      <c r="C12" s="26" t="s">
        <v>35</v>
      </c>
      <c r="D12" s="26" t="s">
        <v>36</v>
      </c>
      <c r="E12" s="27" t="s">
        <v>28</v>
      </c>
      <c r="F12" s="28" t="s">
        <v>29</v>
      </c>
      <c r="G12" s="29">
        <v>3070</v>
      </c>
      <c r="H12" s="30"/>
      <c r="I12" s="31">
        <f t="shared" si="0"/>
        <v>0</v>
      </c>
    </row>
    <row r="13" spans="1:9" ht="12.75">
      <c r="A13" s="25">
        <f ca="1" t="shared" si="1"/>
        <v>4</v>
      </c>
      <c r="B13" s="26" t="s">
        <v>37</v>
      </c>
      <c r="C13" s="26" t="s">
        <v>38</v>
      </c>
      <c r="D13" s="26" t="s">
        <v>39</v>
      </c>
      <c r="E13" s="27" t="s">
        <v>28</v>
      </c>
      <c r="F13" s="28" t="s">
        <v>29</v>
      </c>
      <c r="G13" s="29">
        <v>326</v>
      </c>
      <c r="H13" s="30"/>
      <c r="I13" s="31">
        <f t="shared" si="0"/>
        <v>0</v>
      </c>
    </row>
    <row r="14" spans="1:9" ht="12.75">
      <c r="A14" s="25">
        <f ca="1" t="shared" si="1"/>
        <v>5</v>
      </c>
      <c r="B14" s="26" t="s">
        <v>40</v>
      </c>
      <c r="C14" s="26" t="s">
        <v>41</v>
      </c>
      <c r="D14" s="26" t="s">
        <v>42</v>
      </c>
      <c r="E14" s="27" t="s">
        <v>28</v>
      </c>
      <c r="F14" s="28" t="s">
        <v>29</v>
      </c>
      <c r="G14" s="29">
        <v>9695</v>
      </c>
      <c r="H14" s="30"/>
      <c r="I14" s="31">
        <f t="shared" si="0"/>
        <v>0</v>
      </c>
    </row>
    <row r="15" spans="1:9" ht="12.75">
      <c r="A15" s="25">
        <f ca="1" t="shared" si="1"/>
        <v>6</v>
      </c>
      <c r="B15" s="26" t="s">
        <v>43</v>
      </c>
      <c r="C15" s="26" t="s">
        <v>44</v>
      </c>
      <c r="D15" s="26" t="s">
        <v>45</v>
      </c>
      <c r="E15" s="27" t="s">
        <v>33</v>
      </c>
      <c r="F15" s="28" t="s">
        <v>29</v>
      </c>
      <c r="G15" s="29">
        <v>1093</v>
      </c>
      <c r="H15" s="30"/>
      <c r="I15" s="31">
        <f t="shared" si="0"/>
        <v>0</v>
      </c>
    </row>
    <row r="16" spans="1:9" ht="12.75">
      <c r="A16" s="25">
        <f ca="1" t="shared" si="1"/>
        <v>7</v>
      </c>
      <c r="B16" s="26" t="s">
        <v>46</v>
      </c>
      <c r="C16" s="26" t="s">
        <v>47</v>
      </c>
      <c r="D16" s="26" t="s">
        <v>48</v>
      </c>
      <c r="E16" s="27" t="s">
        <v>28</v>
      </c>
      <c r="F16" s="28" t="s">
        <v>29</v>
      </c>
      <c r="G16" s="29">
        <v>5646</v>
      </c>
      <c r="H16" s="30"/>
      <c r="I16" s="31">
        <f t="shared" si="0"/>
        <v>0</v>
      </c>
    </row>
    <row r="17" spans="1:9" ht="12.75">
      <c r="A17" s="25">
        <f ca="1" t="shared" si="1"/>
        <v>8</v>
      </c>
      <c r="B17" s="26" t="s">
        <v>49</v>
      </c>
      <c r="C17" s="26" t="s">
        <v>50</v>
      </c>
      <c r="D17" s="26" t="s">
        <v>51</v>
      </c>
      <c r="E17" s="27" t="s">
        <v>28</v>
      </c>
      <c r="F17" s="28" t="s">
        <v>29</v>
      </c>
      <c r="G17" s="29">
        <v>19490</v>
      </c>
      <c r="H17" s="30"/>
      <c r="I17" s="31">
        <f t="shared" si="0"/>
        <v>0</v>
      </c>
    </row>
    <row r="18" spans="1:9" ht="12.75">
      <c r="A18" s="25">
        <f ca="1" t="shared" si="1"/>
        <v>9</v>
      </c>
      <c r="B18" s="26" t="s">
        <v>52</v>
      </c>
      <c r="C18" s="26" t="s">
        <v>53</v>
      </c>
      <c r="D18" s="26" t="s">
        <v>54</v>
      </c>
      <c r="E18" s="27" t="s">
        <v>28</v>
      </c>
      <c r="F18" s="28" t="s">
        <v>29</v>
      </c>
      <c r="G18" s="29">
        <v>13518</v>
      </c>
      <c r="H18" s="30"/>
      <c r="I18" s="31">
        <f t="shared" si="0"/>
        <v>0</v>
      </c>
    </row>
    <row r="19" spans="1:9" ht="12.75">
      <c r="A19" s="25">
        <f ca="1" t="shared" si="1"/>
        <v>10</v>
      </c>
      <c r="B19" s="26" t="s">
        <v>55</v>
      </c>
      <c r="C19" s="26" t="s">
        <v>56</v>
      </c>
      <c r="D19" s="26" t="s">
        <v>57</v>
      </c>
      <c r="E19" s="27" t="s">
        <v>33</v>
      </c>
      <c r="F19" s="28" t="s">
        <v>29</v>
      </c>
      <c r="G19" s="29">
        <v>494</v>
      </c>
      <c r="H19" s="30"/>
      <c r="I19" s="31">
        <f t="shared" si="0"/>
        <v>0</v>
      </c>
    </row>
    <row r="20" spans="1:9" ht="12.75">
      <c r="A20" s="25">
        <f ca="1" t="shared" si="1"/>
        <v>11</v>
      </c>
      <c r="B20" s="26" t="s">
        <v>58</v>
      </c>
      <c r="C20" s="26" t="s">
        <v>59</v>
      </c>
      <c r="D20" s="26" t="s">
        <v>60</v>
      </c>
      <c r="E20" s="27" t="s">
        <v>33</v>
      </c>
      <c r="F20" s="28" t="s">
        <v>29</v>
      </c>
      <c r="G20" s="29">
        <v>3990</v>
      </c>
      <c r="H20" s="30"/>
      <c r="I20" s="31">
        <f t="shared" si="0"/>
        <v>0</v>
      </c>
    </row>
    <row r="21" spans="1:9" ht="12.75">
      <c r="A21" s="25">
        <f ca="1" t="shared" si="1"/>
        <v>12</v>
      </c>
      <c r="B21" s="26" t="s">
        <v>61</v>
      </c>
      <c r="C21" s="26" t="s">
        <v>62</v>
      </c>
      <c r="D21" s="26" t="s">
        <v>63</v>
      </c>
      <c r="E21" s="27" t="s">
        <v>33</v>
      </c>
      <c r="F21" s="28" t="s">
        <v>29</v>
      </c>
      <c r="G21" s="29">
        <v>54</v>
      </c>
      <c r="H21" s="30"/>
      <c r="I21" s="31">
        <f t="shared" si="0"/>
        <v>0</v>
      </c>
    </row>
    <row r="22" spans="1:9" ht="12.75">
      <c r="A22" s="25">
        <f ca="1" t="shared" si="1"/>
        <v>13</v>
      </c>
      <c r="B22" s="26" t="s">
        <v>64</v>
      </c>
      <c r="C22" s="26" t="s">
        <v>31</v>
      </c>
      <c r="D22" s="26" t="s">
        <v>65</v>
      </c>
      <c r="E22" s="27" t="s">
        <v>33</v>
      </c>
      <c r="F22" s="28" t="s">
        <v>29</v>
      </c>
      <c r="G22" s="29">
        <v>22</v>
      </c>
      <c r="H22" s="30"/>
      <c r="I22" s="31">
        <f t="shared" si="0"/>
        <v>0</v>
      </c>
    </row>
    <row r="23" spans="1:9" ht="12.75">
      <c r="A23" s="25">
        <f ca="1" t="shared" si="1"/>
        <v>14</v>
      </c>
      <c r="B23" s="26" t="s">
        <v>66</v>
      </c>
      <c r="C23" s="26" t="s">
        <v>31</v>
      </c>
      <c r="D23" s="26" t="s">
        <v>67</v>
      </c>
      <c r="E23" s="27" t="s">
        <v>33</v>
      </c>
      <c r="F23" s="28" t="s">
        <v>29</v>
      </c>
      <c r="G23" s="29">
        <v>8549</v>
      </c>
      <c r="H23" s="30"/>
      <c r="I23" s="31">
        <f t="shared" si="0"/>
        <v>0</v>
      </c>
    </row>
    <row r="24" spans="1:9" ht="12.75">
      <c r="A24" s="25">
        <f ca="1" t="shared" si="1"/>
        <v>15</v>
      </c>
      <c r="B24" s="26" t="s">
        <v>68</v>
      </c>
      <c r="C24" s="26" t="s">
        <v>69</v>
      </c>
      <c r="D24" s="26" t="s">
        <v>70</v>
      </c>
      <c r="E24" s="27" t="s">
        <v>71</v>
      </c>
      <c r="F24" s="28" t="s">
        <v>29</v>
      </c>
      <c r="G24" s="29">
        <v>313</v>
      </c>
      <c r="H24" s="30"/>
      <c r="I24" s="31">
        <f t="shared" si="0"/>
        <v>0</v>
      </c>
    </row>
    <row r="25" spans="1:9" ht="12.75">
      <c r="A25" s="25"/>
      <c r="B25" s="26"/>
      <c r="C25" s="26"/>
      <c r="D25" s="26"/>
      <c r="E25" s="27"/>
      <c r="F25" s="28" t="s">
        <v>72</v>
      </c>
      <c r="G25" s="29">
        <v>105</v>
      </c>
      <c r="H25" s="30"/>
      <c r="I25" s="31">
        <f t="shared" si="0"/>
        <v>0</v>
      </c>
    </row>
    <row r="26" spans="1:9" ht="12.75">
      <c r="A26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26" s="26" t="s">
        <v>73</v>
      </c>
      <c r="C26" s="26" t="s">
        <v>74</v>
      </c>
      <c r="D26" s="26" t="s">
        <v>75</v>
      </c>
      <c r="E26" s="27" t="s">
        <v>33</v>
      </c>
      <c r="F26" s="28" t="s">
        <v>29</v>
      </c>
      <c r="G26" s="29">
        <v>1643</v>
      </c>
      <c r="H26" s="30"/>
      <c r="I26" s="31">
        <f t="shared" si="0"/>
        <v>0</v>
      </c>
    </row>
    <row r="27" spans="1:9" ht="12.75">
      <c r="A27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27" s="26" t="s">
        <v>76</v>
      </c>
      <c r="C27" s="26" t="s">
        <v>77</v>
      </c>
      <c r="D27" s="26" t="s">
        <v>78</v>
      </c>
      <c r="E27" s="27" t="s">
        <v>33</v>
      </c>
      <c r="F27" s="28" t="s">
        <v>29</v>
      </c>
      <c r="G27" s="29">
        <v>7049</v>
      </c>
      <c r="H27" s="30"/>
      <c r="I27" s="31">
        <f t="shared" si="0"/>
        <v>0</v>
      </c>
    </row>
    <row r="28" spans="1:9" ht="12.75">
      <c r="A28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28" s="26" t="s">
        <v>79</v>
      </c>
      <c r="C28" s="26" t="s">
        <v>31</v>
      </c>
      <c r="D28" s="26" t="s">
        <v>80</v>
      </c>
      <c r="E28" s="27" t="s">
        <v>71</v>
      </c>
      <c r="F28" s="28" t="s">
        <v>29</v>
      </c>
      <c r="G28" s="29">
        <v>2278</v>
      </c>
      <c r="H28" s="30"/>
      <c r="I28" s="31">
        <f t="shared" si="0"/>
        <v>0</v>
      </c>
    </row>
    <row r="29" spans="1:9" ht="12.75">
      <c r="A29" s="25"/>
      <c r="B29" s="26"/>
      <c r="C29" s="26"/>
      <c r="D29" s="26"/>
      <c r="E29" s="27"/>
      <c r="F29" s="28" t="s">
        <v>72</v>
      </c>
      <c r="G29" s="29">
        <v>602</v>
      </c>
      <c r="H29" s="30"/>
      <c r="I29" s="31">
        <f t="shared" si="0"/>
        <v>0</v>
      </c>
    </row>
    <row r="30" spans="1:9" ht="12.75">
      <c r="A30" s="25">
        <f aca="true" ca="1" t="shared" si="2" ref="A30:A36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0" s="26" t="s">
        <v>81</v>
      </c>
      <c r="C30" s="26" t="s">
        <v>82</v>
      </c>
      <c r="D30" s="26" t="s">
        <v>83</v>
      </c>
      <c r="E30" s="27" t="s">
        <v>33</v>
      </c>
      <c r="F30" s="28" t="s">
        <v>29</v>
      </c>
      <c r="G30" s="29">
        <v>758</v>
      </c>
      <c r="H30" s="30"/>
      <c r="I30" s="31">
        <f t="shared" si="0"/>
        <v>0</v>
      </c>
    </row>
    <row r="31" spans="1:9" ht="12.75">
      <c r="A31" s="25">
        <f ca="1" t="shared" si="2"/>
        <v>20</v>
      </c>
      <c r="B31" s="26" t="s">
        <v>84</v>
      </c>
      <c r="C31" s="26" t="s">
        <v>85</v>
      </c>
      <c r="D31" s="26" t="s">
        <v>86</v>
      </c>
      <c r="E31" s="27" t="s">
        <v>33</v>
      </c>
      <c r="F31" s="28" t="s">
        <v>29</v>
      </c>
      <c r="G31" s="29">
        <v>169</v>
      </c>
      <c r="H31" s="30"/>
      <c r="I31" s="31">
        <f t="shared" si="0"/>
        <v>0</v>
      </c>
    </row>
    <row r="32" spans="1:9" ht="12.75">
      <c r="A32" s="25">
        <f ca="1" t="shared" si="2"/>
        <v>21</v>
      </c>
      <c r="B32" s="26" t="s">
        <v>87</v>
      </c>
      <c r="C32" s="26" t="s">
        <v>88</v>
      </c>
      <c r="D32" s="26" t="s">
        <v>27</v>
      </c>
      <c r="E32" s="27" t="s">
        <v>33</v>
      </c>
      <c r="F32" s="28" t="s">
        <v>29</v>
      </c>
      <c r="G32" s="29">
        <v>121</v>
      </c>
      <c r="H32" s="30"/>
      <c r="I32" s="31">
        <f t="shared" si="0"/>
        <v>0</v>
      </c>
    </row>
    <row r="33" spans="1:9" ht="12.75">
      <c r="A33" s="25">
        <f ca="1" t="shared" si="2"/>
        <v>22</v>
      </c>
      <c r="B33" s="26" t="s">
        <v>89</v>
      </c>
      <c r="C33" s="26" t="s">
        <v>90</v>
      </c>
      <c r="D33" s="26" t="s">
        <v>91</v>
      </c>
      <c r="E33" s="27" t="s">
        <v>28</v>
      </c>
      <c r="F33" s="28" t="s">
        <v>29</v>
      </c>
      <c r="G33" s="29">
        <v>14717</v>
      </c>
      <c r="H33" s="30"/>
      <c r="I33" s="31">
        <f t="shared" si="0"/>
        <v>0</v>
      </c>
    </row>
    <row r="34" spans="1:9" ht="12.75">
      <c r="A34" s="25">
        <f ca="1" t="shared" si="2"/>
        <v>23</v>
      </c>
      <c r="B34" s="26" t="s">
        <v>92</v>
      </c>
      <c r="C34" s="26" t="s">
        <v>93</v>
      </c>
      <c r="D34" s="26" t="s">
        <v>94</v>
      </c>
      <c r="E34" s="27" t="s">
        <v>28</v>
      </c>
      <c r="F34" s="28" t="s">
        <v>29</v>
      </c>
      <c r="G34" s="29">
        <v>9644</v>
      </c>
      <c r="H34" s="30"/>
      <c r="I34" s="31">
        <f t="shared" si="0"/>
        <v>0</v>
      </c>
    </row>
    <row r="35" spans="1:9" ht="12.75">
      <c r="A35" s="25">
        <f ca="1" t="shared" si="2"/>
        <v>24</v>
      </c>
      <c r="B35" s="26" t="s">
        <v>95</v>
      </c>
      <c r="C35" s="26" t="s">
        <v>96</v>
      </c>
      <c r="D35" s="26" t="s">
        <v>97</v>
      </c>
      <c r="E35" s="27" t="s">
        <v>28</v>
      </c>
      <c r="F35" s="28" t="s">
        <v>29</v>
      </c>
      <c r="G35" s="29">
        <v>3206</v>
      </c>
      <c r="H35" s="30"/>
      <c r="I35" s="31">
        <f t="shared" si="0"/>
        <v>0</v>
      </c>
    </row>
    <row r="36" spans="1:9" ht="12.75">
      <c r="A36" s="25">
        <f ca="1" t="shared" si="2"/>
        <v>25</v>
      </c>
      <c r="B36" s="26" t="s">
        <v>98</v>
      </c>
      <c r="C36" s="26" t="s">
        <v>99</v>
      </c>
      <c r="D36" s="26" t="s">
        <v>75</v>
      </c>
      <c r="E36" s="27" t="s">
        <v>71</v>
      </c>
      <c r="F36" s="28" t="s">
        <v>29</v>
      </c>
      <c r="G36" s="29">
        <v>2977</v>
      </c>
      <c r="H36" s="30"/>
      <c r="I36" s="31">
        <f t="shared" si="0"/>
        <v>0</v>
      </c>
    </row>
    <row r="37" spans="1:9" ht="12.75">
      <c r="A37" s="25"/>
      <c r="B37" s="26"/>
      <c r="C37" s="26"/>
      <c r="D37" s="26"/>
      <c r="E37" s="27"/>
      <c r="F37" s="28" t="s">
        <v>72</v>
      </c>
      <c r="G37" s="29">
        <v>1888</v>
      </c>
      <c r="H37" s="30"/>
      <c r="I37" s="31">
        <f t="shared" si="0"/>
        <v>0</v>
      </c>
    </row>
    <row r="38" spans="1:9" ht="12.75">
      <c r="A38" s="25">
        <f aca="true" ca="1" t="shared" si="3" ref="A38:A47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8" s="26" t="s">
        <v>100</v>
      </c>
      <c r="C38" s="26" t="s">
        <v>101</v>
      </c>
      <c r="D38" s="26" t="s">
        <v>67</v>
      </c>
      <c r="E38" s="27" t="s">
        <v>33</v>
      </c>
      <c r="F38" s="28" t="s">
        <v>29</v>
      </c>
      <c r="G38" s="29">
        <v>469</v>
      </c>
      <c r="H38" s="30"/>
      <c r="I38" s="31">
        <f t="shared" si="0"/>
        <v>0</v>
      </c>
    </row>
    <row r="39" spans="1:9" ht="12.75">
      <c r="A39" s="25">
        <f ca="1" t="shared" si="3"/>
        <v>27</v>
      </c>
      <c r="B39" s="26" t="s">
        <v>102</v>
      </c>
      <c r="C39" s="26" t="s">
        <v>103</v>
      </c>
      <c r="D39" s="26" t="s">
        <v>104</v>
      </c>
      <c r="E39" s="27" t="s">
        <v>28</v>
      </c>
      <c r="F39" s="28" t="s">
        <v>29</v>
      </c>
      <c r="G39" s="29">
        <v>3060</v>
      </c>
      <c r="H39" s="30"/>
      <c r="I39" s="31">
        <f t="shared" si="0"/>
        <v>0</v>
      </c>
    </row>
    <row r="40" spans="1:9" ht="12.75">
      <c r="A40" s="25">
        <f ca="1" t="shared" si="3"/>
        <v>28</v>
      </c>
      <c r="B40" s="26" t="s">
        <v>105</v>
      </c>
      <c r="C40" s="26" t="s">
        <v>106</v>
      </c>
      <c r="D40" s="26" t="s">
        <v>107</v>
      </c>
      <c r="E40" s="27" t="s">
        <v>28</v>
      </c>
      <c r="F40" s="28" t="s">
        <v>29</v>
      </c>
      <c r="G40" s="29">
        <v>2637</v>
      </c>
      <c r="H40" s="30"/>
      <c r="I40" s="31">
        <f t="shared" si="0"/>
        <v>0</v>
      </c>
    </row>
    <row r="41" spans="1:9" ht="12.75">
      <c r="A41" s="25">
        <f ca="1" t="shared" si="3"/>
        <v>29</v>
      </c>
      <c r="B41" s="26" t="s">
        <v>108</v>
      </c>
      <c r="C41" s="26" t="s">
        <v>109</v>
      </c>
      <c r="D41" s="26" t="s">
        <v>110</v>
      </c>
      <c r="E41" s="27" t="s">
        <v>28</v>
      </c>
      <c r="F41" s="28" t="s">
        <v>29</v>
      </c>
      <c r="G41" s="29">
        <v>5330</v>
      </c>
      <c r="H41" s="30"/>
      <c r="I41" s="31">
        <f t="shared" si="0"/>
        <v>0</v>
      </c>
    </row>
    <row r="42" spans="1:9" ht="12.75">
      <c r="A42" s="25">
        <f ca="1" t="shared" si="3"/>
        <v>30</v>
      </c>
      <c r="B42" s="26" t="s">
        <v>111</v>
      </c>
      <c r="C42" s="26" t="s">
        <v>112</v>
      </c>
      <c r="D42" s="26" t="s">
        <v>113</v>
      </c>
      <c r="E42" s="27" t="s">
        <v>28</v>
      </c>
      <c r="F42" s="28" t="s">
        <v>29</v>
      </c>
      <c r="G42" s="29">
        <v>21958</v>
      </c>
      <c r="H42" s="30"/>
      <c r="I42" s="31">
        <f aca="true" t="shared" si="4" ref="I42:I65">ROUND(G42*H42,2)</f>
        <v>0</v>
      </c>
    </row>
    <row r="43" spans="1:9" ht="12.75">
      <c r="A43" s="25">
        <f ca="1" t="shared" si="3"/>
        <v>31</v>
      </c>
      <c r="B43" s="26" t="s">
        <v>114</v>
      </c>
      <c r="C43" s="26" t="s">
        <v>115</v>
      </c>
      <c r="D43" s="26" t="s">
        <v>116</v>
      </c>
      <c r="E43" s="27" t="s">
        <v>28</v>
      </c>
      <c r="F43" s="28" t="s">
        <v>29</v>
      </c>
      <c r="G43" s="29">
        <v>0</v>
      </c>
      <c r="H43" s="30"/>
      <c r="I43" s="31">
        <f t="shared" si="4"/>
        <v>0</v>
      </c>
    </row>
    <row r="44" spans="1:9" ht="12.75">
      <c r="A44" s="25">
        <f ca="1" t="shared" si="3"/>
        <v>32</v>
      </c>
      <c r="B44" s="26" t="s">
        <v>117</v>
      </c>
      <c r="C44" s="26" t="s">
        <v>118</v>
      </c>
      <c r="D44" s="26" t="s">
        <v>119</v>
      </c>
      <c r="E44" s="27" t="s">
        <v>28</v>
      </c>
      <c r="F44" s="28" t="s">
        <v>29</v>
      </c>
      <c r="G44" s="29">
        <v>880</v>
      </c>
      <c r="H44" s="30"/>
      <c r="I44" s="31">
        <f t="shared" si="4"/>
        <v>0</v>
      </c>
    </row>
    <row r="45" spans="1:9" ht="12.75">
      <c r="A45" s="25">
        <f ca="1" t="shared" si="3"/>
        <v>33</v>
      </c>
      <c r="B45" s="26" t="s">
        <v>120</v>
      </c>
      <c r="C45" s="26" t="s">
        <v>121</v>
      </c>
      <c r="D45" s="26" t="s">
        <v>122</v>
      </c>
      <c r="E45" s="27" t="s">
        <v>28</v>
      </c>
      <c r="F45" s="28" t="s">
        <v>29</v>
      </c>
      <c r="G45" s="29">
        <v>3377</v>
      </c>
      <c r="H45" s="30"/>
      <c r="I45" s="31">
        <f t="shared" si="4"/>
        <v>0</v>
      </c>
    </row>
    <row r="46" spans="1:9" ht="12.75">
      <c r="A46" s="25">
        <f ca="1" t="shared" si="3"/>
        <v>34</v>
      </c>
      <c r="B46" s="26" t="s">
        <v>123</v>
      </c>
      <c r="C46" s="26" t="s">
        <v>124</v>
      </c>
      <c r="D46" s="26" t="s">
        <v>125</v>
      </c>
      <c r="E46" s="27" t="s">
        <v>28</v>
      </c>
      <c r="F46" s="28" t="s">
        <v>29</v>
      </c>
      <c r="G46" s="29">
        <v>3272</v>
      </c>
      <c r="H46" s="30"/>
      <c r="I46" s="31">
        <f t="shared" si="4"/>
        <v>0</v>
      </c>
    </row>
    <row r="47" spans="1:9" ht="12.75">
      <c r="A47" s="25">
        <f ca="1" t="shared" si="3"/>
        <v>35</v>
      </c>
      <c r="B47" s="26" t="s">
        <v>126</v>
      </c>
      <c r="C47" s="26" t="s">
        <v>127</v>
      </c>
      <c r="D47" s="26" t="s">
        <v>70</v>
      </c>
      <c r="E47" s="27" t="s">
        <v>71</v>
      </c>
      <c r="F47" s="28" t="s">
        <v>29</v>
      </c>
      <c r="G47" s="29">
        <v>4</v>
      </c>
      <c r="H47" s="30"/>
      <c r="I47" s="31">
        <f t="shared" si="4"/>
        <v>0</v>
      </c>
    </row>
    <row r="48" spans="1:9" ht="12.75">
      <c r="A48" s="25"/>
      <c r="B48" s="26"/>
      <c r="C48" s="26"/>
      <c r="D48" s="26"/>
      <c r="E48" s="27"/>
      <c r="F48" s="28" t="s">
        <v>72</v>
      </c>
      <c r="G48" s="29">
        <v>3</v>
      </c>
      <c r="H48" s="30"/>
      <c r="I48" s="31">
        <f t="shared" si="4"/>
        <v>0</v>
      </c>
    </row>
    <row r="49" spans="1:9" ht="12.75">
      <c r="A49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36</v>
      </c>
      <c r="B49" s="26" t="s">
        <v>128</v>
      </c>
      <c r="C49" s="26" t="s">
        <v>129</v>
      </c>
      <c r="D49" s="26" t="s">
        <v>130</v>
      </c>
      <c r="E49" s="27" t="s">
        <v>71</v>
      </c>
      <c r="F49" s="28" t="s">
        <v>29</v>
      </c>
      <c r="G49" s="29">
        <v>545</v>
      </c>
      <c r="H49" s="30"/>
      <c r="I49" s="31">
        <f t="shared" si="4"/>
        <v>0</v>
      </c>
    </row>
    <row r="50" spans="1:9" ht="12.75">
      <c r="A50" s="25"/>
      <c r="B50" s="26"/>
      <c r="C50" s="26"/>
      <c r="D50" s="26"/>
      <c r="E50" s="27"/>
      <c r="F50" s="28" t="s">
        <v>72</v>
      </c>
      <c r="G50" s="29">
        <v>298</v>
      </c>
      <c r="H50" s="30"/>
      <c r="I50" s="31">
        <f t="shared" si="4"/>
        <v>0</v>
      </c>
    </row>
    <row r="51" spans="1:9" ht="12.75">
      <c r="A51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51" s="26" t="s">
        <v>131</v>
      </c>
      <c r="C51" s="26" t="s">
        <v>132</v>
      </c>
      <c r="D51" s="26" t="s">
        <v>133</v>
      </c>
      <c r="E51" s="27" t="s">
        <v>28</v>
      </c>
      <c r="F51" s="28" t="s">
        <v>29</v>
      </c>
      <c r="G51" s="29">
        <v>2102</v>
      </c>
      <c r="H51" s="30"/>
      <c r="I51" s="31">
        <f t="shared" si="4"/>
        <v>0</v>
      </c>
    </row>
    <row r="52" spans="1:9" ht="12.75">
      <c r="A52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52" s="26" t="s">
        <v>134</v>
      </c>
      <c r="C52" s="26" t="s">
        <v>135</v>
      </c>
      <c r="D52" s="26" t="s">
        <v>136</v>
      </c>
      <c r="E52" s="27" t="s">
        <v>28</v>
      </c>
      <c r="F52" s="28" t="s">
        <v>29</v>
      </c>
      <c r="G52" s="29">
        <v>34588</v>
      </c>
      <c r="H52" s="30"/>
      <c r="I52" s="31">
        <f t="shared" si="4"/>
        <v>0</v>
      </c>
    </row>
    <row r="53" spans="1:9" ht="12.75">
      <c r="A53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53" s="26" t="s">
        <v>137</v>
      </c>
      <c r="C53" s="26" t="s">
        <v>138</v>
      </c>
      <c r="D53" s="26" t="s">
        <v>139</v>
      </c>
      <c r="E53" s="27" t="s">
        <v>33</v>
      </c>
      <c r="F53" s="28" t="s">
        <v>29</v>
      </c>
      <c r="G53" s="29">
        <v>2114</v>
      </c>
      <c r="H53" s="30"/>
      <c r="I53" s="31">
        <f t="shared" si="4"/>
        <v>0</v>
      </c>
    </row>
    <row r="54" spans="1:9" ht="12.75">
      <c r="A54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54" s="26" t="s">
        <v>140</v>
      </c>
      <c r="C54" s="26" t="s">
        <v>141</v>
      </c>
      <c r="D54" s="26" t="s">
        <v>65</v>
      </c>
      <c r="E54" s="27" t="s">
        <v>71</v>
      </c>
      <c r="F54" s="28" t="s">
        <v>29</v>
      </c>
      <c r="G54" s="29">
        <v>437</v>
      </c>
      <c r="H54" s="30"/>
      <c r="I54" s="31">
        <f t="shared" si="4"/>
        <v>0</v>
      </c>
    </row>
    <row r="55" spans="1:9" ht="12.75">
      <c r="A55" s="25"/>
      <c r="B55" s="26"/>
      <c r="C55" s="26"/>
      <c r="D55" s="26"/>
      <c r="E55" s="27"/>
      <c r="F55" s="28" t="s">
        <v>72</v>
      </c>
      <c r="G55" s="29">
        <v>0</v>
      </c>
      <c r="H55" s="30"/>
      <c r="I55" s="31">
        <f t="shared" si="4"/>
        <v>0</v>
      </c>
    </row>
    <row r="56" spans="1:9" ht="12.75">
      <c r="A56" s="25">
        <f aca="true" ca="1" t="shared" si="5" ref="A56:A6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56" s="26" t="s">
        <v>142</v>
      </c>
      <c r="C56" s="26" t="s">
        <v>1</v>
      </c>
      <c r="D56" s="26" t="s">
        <v>143</v>
      </c>
      <c r="E56" s="27" t="s">
        <v>28</v>
      </c>
      <c r="F56" s="28" t="s">
        <v>29</v>
      </c>
      <c r="G56" s="29">
        <v>3506</v>
      </c>
      <c r="H56" s="30"/>
      <c r="I56" s="31">
        <f t="shared" si="4"/>
        <v>0</v>
      </c>
    </row>
    <row r="57" spans="1:9" ht="12.75">
      <c r="A57" s="25">
        <f ca="1" t="shared" si="5"/>
        <v>42</v>
      </c>
      <c r="B57" s="26" t="s">
        <v>144</v>
      </c>
      <c r="C57" s="26" t="s">
        <v>1</v>
      </c>
      <c r="D57" s="26" t="s">
        <v>145</v>
      </c>
      <c r="E57" s="27" t="s">
        <v>28</v>
      </c>
      <c r="F57" s="28" t="s">
        <v>29</v>
      </c>
      <c r="G57" s="29">
        <v>1207</v>
      </c>
      <c r="H57" s="30"/>
      <c r="I57" s="31">
        <f t="shared" si="4"/>
        <v>0</v>
      </c>
    </row>
    <row r="58" spans="1:9" ht="12.75">
      <c r="A58" s="25">
        <f ca="1" t="shared" si="5"/>
        <v>43</v>
      </c>
      <c r="B58" s="26" t="s">
        <v>146</v>
      </c>
      <c r="C58" s="26" t="s">
        <v>1</v>
      </c>
      <c r="D58" s="26" t="s">
        <v>147</v>
      </c>
      <c r="E58" s="27" t="s">
        <v>28</v>
      </c>
      <c r="F58" s="28" t="s">
        <v>29</v>
      </c>
      <c r="G58" s="29">
        <v>2553</v>
      </c>
      <c r="H58" s="30"/>
      <c r="I58" s="31">
        <f t="shared" si="4"/>
        <v>0</v>
      </c>
    </row>
    <row r="59" spans="1:9" ht="12.75">
      <c r="A59" s="25">
        <f ca="1" t="shared" si="5"/>
        <v>44</v>
      </c>
      <c r="B59" s="26" t="s">
        <v>148</v>
      </c>
      <c r="C59" s="26" t="s">
        <v>149</v>
      </c>
      <c r="D59" s="26" t="s">
        <v>150</v>
      </c>
      <c r="E59" s="27" t="s">
        <v>33</v>
      </c>
      <c r="F59" s="28" t="s">
        <v>29</v>
      </c>
      <c r="G59" s="29">
        <v>11</v>
      </c>
      <c r="H59" s="30"/>
      <c r="I59" s="31">
        <f t="shared" si="4"/>
        <v>0</v>
      </c>
    </row>
    <row r="60" spans="1:9" ht="12.75">
      <c r="A60" s="25">
        <f ca="1" t="shared" si="5"/>
        <v>45</v>
      </c>
      <c r="B60" s="26" t="s">
        <v>151</v>
      </c>
      <c r="C60" s="26" t="s">
        <v>1</v>
      </c>
      <c r="D60" s="26" t="s">
        <v>152</v>
      </c>
      <c r="E60" s="27" t="s">
        <v>28</v>
      </c>
      <c r="F60" s="28" t="s">
        <v>29</v>
      </c>
      <c r="G60" s="29">
        <v>7072</v>
      </c>
      <c r="H60" s="30"/>
      <c r="I60" s="31">
        <f t="shared" si="4"/>
        <v>0</v>
      </c>
    </row>
    <row r="61" spans="1:9" ht="12.75">
      <c r="A61" s="25">
        <f ca="1" t="shared" si="5"/>
        <v>46</v>
      </c>
      <c r="B61" s="26" t="s">
        <v>153</v>
      </c>
      <c r="C61" s="26" t="s">
        <v>154</v>
      </c>
      <c r="D61" s="26" t="s">
        <v>155</v>
      </c>
      <c r="E61" s="27" t="s">
        <v>71</v>
      </c>
      <c r="F61" s="28" t="s">
        <v>29</v>
      </c>
      <c r="G61" s="29">
        <v>1306</v>
      </c>
      <c r="H61" s="30"/>
      <c r="I61" s="31">
        <f t="shared" si="4"/>
        <v>0</v>
      </c>
    </row>
    <row r="62" spans="1:9" ht="12.75">
      <c r="A62" s="25"/>
      <c r="B62" s="26"/>
      <c r="C62" s="26"/>
      <c r="D62" s="26"/>
      <c r="E62" s="27"/>
      <c r="F62" s="28" t="s">
        <v>72</v>
      </c>
      <c r="G62" s="29">
        <v>493</v>
      </c>
      <c r="H62" s="30"/>
      <c r="I62" s="31">
        <f t="shared" si="4"/>
        <v>0</v>
      </c>
    </row>
    <row r="63" spans="1:9" ht="12.75">
      <c r="A63" s="2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3" s="26" t="s">
        <v>156</v>
      </c>
      <c r="C63" s="26" t="s">
        <v>157</v>
      </c>
      <c r="D63" s="26" t="s">
        <v>155</v>
      </c>
      <c r="E63" s="27" t="s">
        <v>71</v>
      </c>
      <c r="F63" s="28" t="s">
        <v>29</v>
      </c>
      <c r="G63" s="29">
        <v>25</v>
      </c>
      <c r="H63" s="30"/>
      <c r="I63" s="31">
        <f t="shared" si="4"/>
        <v>0</v>
      </c>
    </row>
    <row r="64" spans="1:9" ht="12.75">
      <c r="A64" s="25"/>
      <c r="B64" s="26"/>
      <c r="C64" s="26"/>
      <c r="D64" s="26"/>
      <c r="E64" s="27"/>
      <c r="F64" s="28" t="s">
        <v>72</v>
      </c>
      <c r="G64" s="29">
        <v>5</v>
      </c>
      <c r="H64" s="30"/>
      <c r="I64" s="31">
        <f t="shared" si="4"/>
        <v>0</v>
      </c>
    </row>
    <row r="65" spans="1:9" ht="12.75">
      <c r="A65" s="32" t="s">
        <v>158</v>
      </c>
      <c r="B65" s="32"/>
      <c r="C65" s="32"/>
      <c r="D65" s="32"/>
      <c r="E65" s="32"/>
      <c r="F65" s="33" t="s">
        <v>159</v>
      </c>
      <c r="G65" s="34">
        <f>SUMIF(F10:F64,"JT (kWh)",G10:G64)+SUMIF(F10:F64,"VT (kWh)",G10:G64)+SUMIF(F10:F64,"NT (kWh)",G10:G64)</f>
        <v>215359</v>
      </c>
      <c r="H65" s="35"/>
      <c r="I65" s="36">
        <f t="shared" si="4"/>
        <v>0</v>
      </c>
    </row>
    <row r="66" spans="1:9" ht="12.75">
      <c r="A66" s="37" t="s">
        <v>160</v>
      </c>
      <c r="B66" s="37"/>
      <c r="C66" s="37"/>
      <c r="D66" s="37"/>
      <c r="E66" s="37"/>
      <c r="F66" s="37"/>
      <c r="G66" s="37"/>
      <c r="H66" s="37"/>
      <c r="I66" s="38">
        <f>SUM(I10:I65)</f>
        <v>0</v>
      </c>
    </row>
    <row r="67" spans="1:9" ht="12.75">
      <c r="A67" s="37" t="s">
        <v>161</v>
      </c>
      <c r="B67" s="37"/>
      <c r="C67" s="37"/>
      <c r="D67" s="37"/>
      <c r="E67" s="37"/>
      <c r="F67" s="37"/>
      <c r="G67" s="37"/>
      <c r="H67" s="37"/>
      <c r="I67" s="38">
        <f>ROUND(I66*25/100,2)</f>
        <v>0</v>
      </c>
    </row>
    <row r="68" spans="1:9" ht="12.75">
      <c r="A68" s="37" t="s">
        <v>162</v>
      </c>
      <c r="B68" s="37"/>
      <c r="C68" s="37"/>
      <c r="D68" s="37"/>
      <c r="E68" s="37"/>
      <c r="F68" s="37"/>
      <c r="G68" s="37"/>
      <c r="H68" s="37"/>
      <c r="I68" s="38">
        <f>I67+I66</f>
        <v>0</v>
      </c>
    </row>
    <row r="70" ht="12.75">
      <c r="A70" s="7" t="s">
        <v>163</v>
      </c>
    </row>
    <row r="71" ht="12.75">
      <c r="A71" s="39" t="s">
        <v>164</v>
      </c>
    </row>
    <row r="72" ht="12.75">
      <c r="A72" s="39" t="s">
        <v>165</v>
      </c>
    </row>
    <row r="74" spans="1:9" ht="39.75" customHeight="1">
      <c r="A74" s="40"/>
      <c r="B74" s="40"/>
      <c r="G74" s="41"/>
      <c r="H74" s="41"/>
      <c r="I74" s="41"/>
    </row>
    <row r="75" spans="1:9" ht="12.75">
      <c r="A75" s="42" t="s">
        <v>166</v>
      </c>
      <c r="B75" s="42"/>
      <c r="G75" s="43" t="s">
        <v>167</v>
      </c>
      <c r="H75" s="43"/>
      <c r="I75" s="43"/>
    </row>
    <row r="76" spans="7:9" ht="39.75" customHeight="1">
      <c r="G76" s="41"/>
      <c r="H76" s="41"/>
      <c r="I76" s="41"/>
    </row>
    <row r="77" spans="7:9" ht="12.75">
      <c r="G77" s="43" t="s">
        <v>168</v>
      </c>
      <c r="H77" s="43"/>
      <c r="I77" s="43"/>
    </row>
  </sheetData>
  <sheetProtection selectLockedCells="1" selectUnlockedCells="1"/>
  <mergeCells count="54">
    <mergeCell ref="A4:I4"/>
    <mergeCell ref="A5:I5"/>
    <mergeCell ref="F8:G8"/>
    <mergeCell ref="F9:G9"/>
    <mergeCell ref="A24:A25"/>
    <mergeCell ref="B24:B25"/>
    <mergeCell ref="C24:C25"/>
    <mergeCell ref="D24:D25"/>
    <mergeCell ref="E24:E25"/>
    <mergeCell ref="A28:A29"/>
    <mergeCell ref="B28:B29"/>
    <mergeCell ref="C28:C29"/>
    <mergeCell ref="D28:D29"/>
    <mergeCell ref="E28:E29"/>
    <mergeCell ref="A36:A37"/>
    <mergeCell ref="B36:B37"/>
    <mergeCell ref="C36:C37"/>
    <mergeCell ref="D36:D37"/>
    <mergeCell ref="E36:E37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4:A55"/>
    <mergeCell ref="B54:B55"/>
    <mergeCell ref="C54:C55"/>
    <mergeCell ref="D54:D55"/>
    <mergeCell ref="E54:E55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E65"/>
    <mergeCell ref="A66:H66"/>
    <mergeCell ref="A67:H67"/>
    <mergeCell ref="A68:H68"/>
    <mergeCell ref="A74:B74"/>
    <mergeCell ref="G74:I74"/>
    <mergeCell ref="A75:B75"/>
    <mergeCell ref="G75:I75"/>
    <mergeCell ref="G76:I76"/>
    <mergeCell ref="G77:I77"/>
  </mergeCells>
  <printOptions/>
  <pageMargins left="0.7875" right="0.19652777777777777" top="0.7875" bottom="0.7875" header="0.5118055555555555" footer="0.5"/>
  <pageSetup horizontalDpi="300" verticalDpi="3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Tajnistvo</cp:lastModifiedBy>
  <dcterms:created xsi:type="dcterms:W3CDTF">2014-10-29T07:24:09Z</dcterms:created>
  <dcterms:modified xsi:type="dcterms:W3CDTF">2014-10-29T12:43:02Z</dcterms:modified>
  <cp:category/>
  <cp:version/>
  <cp:contentType/>
  <cp:contentStatus/>
</cp:coreProperties>
</file>