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ica\Documents\RAČUNOVODSTVO\2018. god\I. IZMJENE I DOPUNE PRORAČUNA 2018\"/>
    </mc:Choice>
  </mc:AlternateContent>
  <bookViews>
    <workbookView xWindow="0" yWindow="0" windowWidth="20730" windowHeight="11760"/>
  </bookViews>
  <sheets>
    <sheet name="List1" sheetId="2" r:id="rId1"/>
    <sheet name="Sheet1" sheetId="1" r:id="rId2"/>
  </sheets>
  <definedNames>
    <definedName name="_xlnm.Print_Titles" localSheetId="1">Sheet1!$1:$1</definedName>
  </definedNames>
  <calcPr calcId="152511" calcMode="manual"/>
</workbook>
</file>

<file path=xl/calcChain.xml><?xml version="1.0" encoding="utf-8"?>
<calcChain xmlns="http://schemas.openxmlformats.org/spreadsheetml/2006/main">
  <c r="E2" i="1" l="1"/>
  <c r="G37" i="1" l="1"/>
  <c r="F37" i="1"/>
  <c r="E37" i="1"/>
  <c r="G61" i="1" l="1"/>
  <c r="F61" i="1"/>
  <c r="F73" i="1"/>
  <c r="F64" i="1"/>
  <c r="F57" i="1"/>
  <c r="F52" i="1"/>
  <c r="F48" i="1"/>
  <c r="F35" i="1"/>
  <c r="F30" i="1"/>
  <c r="F28" i="1"/>
  <c r="F25" i="1"/>
  <c r="F21" i="1"/>
  <c r="F18" i="1"/>
  <c r="F14" i="1"/>
  <c r="F11" i="1"/>
  <c r="F2" i="1"/>
  <c r="E57" i="1" l="1"/>
  <c r="G81" i="1" l="1"/>
  <c r="F81" i="1"/>
  <c r="E81" i="1"/>
  <c r="G25" i="1"/>
  <c r="E25" i="1"/>
  <c r="G21" i="1"/>
  <c r="E21" i="1"/>
  <c r="G18" i="1"/>
  <c r="E18" i="1"/>
  <c r="E73" i="1" l="1"/>
  <c r="E64" i="1"/>
  <c r="E61" i="1"/>
  <c r="E52" i="1"/>
  <c r="E30" i="1"/>
  <c r="E14" i="1"/>
  <c r="E11" i="1"/>
  <c r="E28" i="1" l="1"/>
  <c r="G30" i="1"/>
  <c r="G2" i="1"/>
  <c r="G73" i="1"/>
  <c r="G70" i="1"/>
  <c r="F70" i="1"/>
  <c r="G64" i="1"/>
  <c r="G57" i="1"/>
  <c r="G52" i="1"/>
  <c r="G48" i="1"/>
  <c r="G46" i="1"/>
  <c r="F46" i="1"/>
  <c r="E46" i="1"/>
  <c r="G44" i="1"/>
  <c r="F44" i="1"/>
  <c r="E44" i="1"/>
  <c r="G35" i="1"/>
  <c r="G28" i="1"/>
  <c r="G14" i="1"/>
  <c r="G11" i="1"/>
  <c r="E35" i="1"/>
  <c r="E70" i="1"/>
  <c r="E59" i="1"/>
  <c r="E48" i="1"/>
  <c r="G84" i="1" l="1"/>
  <c r="F84" i="1"/>
  <c r="E84" i="1"/>
</calcChain>
</file>

<file path=xl/sharedStrings.xml><?xml version="1.0" encoding="utf-8"?>
<sst xmlns="http://schemas.openxmlformats.org/spreadsheetml/2006/main" count="312" uniqueCount="228">
  <si>
    <t>NAZIV CILJA</t>
  </si>
  <si>
    <t>NAZIV MJERE</t>
  </si>
  <si>
    <t>NAZIV PROGRAMA/AKTIVNOSTI</t>
  </si>
  <si>
    <t>POKAZATELJ REZULTATA</t>
  </si>
  <si>
    <t>ODGOVORNOST ZA PROVEDBU MJERE (organizacijska klasifikacija)</t>
  </si>
  <si>
    <t>CILJ1. RAZVOJ KONKURENTNOG I ODRŽIVOG GOSPODARSTVA</t>
  </si>
  <si>
    <t>Mjera 2.2: Poticanje rasta broja stanovnika</t>
  </si>
  <si>
    <t>Mjera 2.1: Unapređenje postojećeg obrazovnog sustava i usklađenje s tržišnim potrebama Grada</t>
  </si>
  <si>
    <t>Mjera 1.2.: Razvoj malog i srednjeg poduzetništva te poljoprivrede</t>
  </si>
  <si>
    <t>Mjera 1.1.:Jačanje komunalne infrastrukture</t>
  </si>
  <si>
    <t>PROGRAM/AKTIVNOST</t>
  </si>
  <si>
    <t>P 1004</t>
  </si>
  <si>
    <t>Održavanje objekata i uređenje komunalne infrastrukture</t>
  </si>
  <si>
    <t>A 100401</t>
  </si>
  <si>
    <t>Održavanje cesta u zimskim uvjetima</t>
  </si>
  <si>
    <t>Održavanje javnih i zelenih površina</t>
  </si>
  <si>
    <t>Održavanje javne rasvjete</t>
  </si>
  <si>
    <t>P 1005</t>
  </si>
  <si>
    <t>P 1007</t>
  </si>
  <si>
    <t>A 100701</t>
  </si>
  <si>
    <t>A 100702</t>
  </si>
  <si>
    <t>Civilna zaštita</t>
  </si>
  <si>
    <t>P 1006</t>
  </si>
  <si>
    <t>Poticanje razvoja gospodarstva</t>
  </si>
  <si>
    <t>Poticaji u poljoprivredi</t>
  </si>
  <si>
    <t>P 1001</t>
  </si>
  <si>
    <t>Donošenje akata i mjera iz djelovanja predstavničkog, izvršnog tijela i mjesne samouprave</t>
  </si>
  <si>
    <t>A 100101</t>
  </si>
  <si>
    <t>Predstavnička i izvršna tijela</t>
  </si>
  <si>
    <t>P 1003</t>
  </si>
  <si>
    <t>A 100301</t>
  </si>
  <si>
    <t>A 100302</t>
  </si>
  <si>
    <t>A 100303</t>
  </si>
  <si>
    <t>Naknada šteta</t>
  </si>
  <si>
    <t>P 1009</t>
  </si>
  <si>
    <t>A 100901</t>
  </si>
  <si>
    <t>Sufinanciranje troškova školske kuhinje</t>
  </si>
  <si>
    <t>A 101401</t>
  </si>
  <si>
    <t>CILJ 3: UNAPREĐENJE KVALITETE ŽIVOTA</t>
  </si>
  <si>
    <t>CILJ 4: STVARANJE PARTNERSKIH ODNOSA NA LOKALNOJ I GLOBALNOJ RAZINI</t>
  </si>
  <si>
    <t>SVEUKUPNO</t>
  </si>
  <si>
    <t>Mjera 3.1.: Poticanje zdravijeg načina života i unapređenje zdravstvene zaštite</t>
  </si>
  <si>
    <t>Mjera 3.2.: Očuvanje, obnova i zaštita prirodne i kulturne baštine</t>
  </si>
  <si>
    <t>Mjera 3.3: Poboljšanje kvalitete života ciljnih/ugroženih skupina-mladih,žena,djece,branitelja,stradalnika rata,osoba s invaliditetom,stradalih i nemoćnih</t>
  </si>
  <si>
    <t>P 1008</t>
  </si>
  <si>
    <t>A 100801</t>
  </si>
  <si>
    <t>Deratizacija</t>
  </si>
  <si>
    <t>A 100802</t>
  </si>
  <si>
    <t>P 1014</t>
  </si>
  <si>
    <t>P 1011</t>
  </si>
  <si>
    <t>A 101101</t>
  </si>
  <si>
    <t>Knjižnica i čitaonica Velika Ludina</t>
  </si>
  <si>
    <t>P 1012</t>
  </si>
  <si>
    <t>Obnova sakralnih objekata</t>
  </si>
  <si>
    <t>A 101201</t>
  </si>
  <si>
    <t>A 101301</t>
  </si>
  <si>
    <t>KUD "Mijo Stuparić"</t>
  </si>
  <si>
    <t>Socijalna skrb</t>
  </si>
  <si>
    <t>A 101601</t>
  </si>
  <si>
    <t>P 1002</t>
  </si>
  <si>
    <t>A 100201</t>
  </si>
  <si>
    <t>JUO</t>
  </si>
  <si>
    <t>broj kućanstava</t>
  </si>
  <si>
    <t>002</t>
  </si>
  <si>
    <t>DJ. VRTIĆ</t>
  </si>
  <si>
    <t>003</t>
  </si>
  <si>
    <t>004</t>
  </si>
  <si>
    <t>KNJIŽNICA I ČIT.</t>
  </si>
  <si>
    <t>Održavanje nerazvrstanih cesta-makadamski putevi, bankine i td..</t>
  </si>
  <si>
    <t>A 100803</t>
  </si>
  <si>
    <t>A 100804</t>
  </si>
  <si>
    <t>A 100805</t>
  </si>
  <si>
    <t>Popravak i nabava prometnih znakova</t>
  </si>
  <si>
    <t>Razvoj i sigurnost prometa</t>
  </si>
  <si>
    <t>K 100501</t>
  </si>
  <si>
    <t>Organiziranje i provođenje zaštite i spašavanja</t>
  </si>
  <si>
    <t>Osnovna djelatnost zaštite od požara-VZO Općine</t>
  </si>
  <si>
    <t>Gorska služba spašavanja</t>
  </si>
  <si>
    <t>A 100902</t>
  </si>
  <si>
    <t>Sufinanciranje osjemenjivanja krava plotkinja</t>
  </si>
  <si>
    <t>A 100903</t>
  </si>
  <si>
    <t>Subvencije trgovačkim društvima izvan javnog sektora</t>
  </si>
  <si>
    <t>Jedinstveni upravni odjel</t>
  </si>
  <si>
    <t>Rashodi za zaposlene</t>
  </si>
  <si>
    <t>Materijalni rashodi</t>
  </si>
  <si>
    <t xml:space="preserve">Financijski rashodi </t>
  </si>
  <si>
    <t>A 101102</t>
  </si>
  <si>
    <t>Ostale tekuće donacije-škola plivanja</t>
  </si>
  <si>
    <t>A 101103</t>
  </si>
  <si>
    <t>Stipendije i školarine</t>
  </si>
  <si>
    <t>A 101104</t>
  </si>
  <si>
    <t>Sufinanciranje učeničkih domova</t>
  </si>
  <si>
    <t>P 1018</t>
  </si>
  <si>
    <t>Program predškolskog odgoja</t>
  </si>
  <si>
    <t>A 101801</t>
  </si>
  <si>
    <t>Odgojno i administrativno tehničko osoblje</t>
  </si>
  <si>
    <t>A 101202</t>
  </si>
  <si>
    <t>Jednokratne novčane pomoći roditeljima-novorođenčad</t>
  </si>
  <si>
    <t>Zaštita, očuvanje i unapređenje zdravlja</t>
  </si>
  <si>
    <t>A 101302</t>
  </si>
  <si>
    <t>Sanitarno-higijeničaeski poslovi</t>
  </si>
  <si>
    <t>A 101303</t>
  </si>
  <si>
    <t>Troškovi prijevoza laboratorijskih uzoraka</t>
  </si>
  <si>
    <t>Razvoj sporta i rekreacije</t>
  </si>
  <si>
    <t>NK Sokol</t>
  </si>
  <si>
    <t>A 101402</t>
  </si>
  <si>
    <t>RK Laurus</t>
  </si>
  <si>
    <t>A 101403</t>
  </si>
  <si>
    <t>"Šaran"-športsko-ribolovna udruga</t>
  </si>
  <si>
    <t>A 101404</t>
  </si>
  <si>
    <t>Ostala sportska društva</t>
  </si>
  <si>
    <t>P 1019</t>
  </si>
  <si>
    <t xml:space="preserve">Program javnih potreba u kulturi </t>
  </si>
  <si>
    <t>A 101901</t>
  </si>
  <si>
    <t>P 1016</t>
  </si>
  <si>
    <t>Crkva SV. Mihaela u Velikoj Ludini</t>
  </si>
  <si>
    <t>P 1017</t>
  </si>
  <si>
    <t>A 101701</t>
  </si>
  <si>
    <t>Program očuvanja kulturne baštine</t>
  </si>
  <si>
    <t>Pomoć za stanovanje, jednokratne pomoći</t>
  </si>
  <si>
    <t>A 101203</t>
  </si>
  <si>
    <t>Podmirenje troškova za ogrijev</t>
  </si>
  <si>
    <t>P  1015</t>
  </si>
  <si>
    <t xml:space="preserve">Zaštita okoliša </t>
  </si>
  <si>
    <t>Odvoz i zbrinjavanje otpada, sanacija komunalne deponije</t>
  </si>
  <si>
    <t>A 101502</t>
  </si>
  <si>
    <t>Dimnjačarske i ekološke usluge</t>
  </si>
  <si>
    <t>A  101501</t>
  </si>
  <si>
    <t>Čišćenje smetlišta</t>
  </si>
  <si>
    <t>Izgradnja reciklažnog dvorišta</t>
  </si>
  <si>
    <t>Zbrinjavanje ambalažnog otpada</t>
  </si>
  <si>
    <t>Program političkih stranaka</t>
  </si>
  <si>
    <t>A 100202</t>
  </si>
  <si>
    <t>Dan Općine</t>
  </si>
  <si>
    <t>Upravljanje imovinom</t>
  </si>
  <si>
    <t>Održavanje zgrada za redovito korištenje</t>
  </si>
  <si>
    <t>K 100401</t>
  </si>
  <si>
    <t>Opremanje uredskog prostora</t>
  </si>
  <si>
    <t>K 100601</t>
  </si>
  <si>
    <t>Rashodi za nabavu dugotrajne proizvodne imovine</t>
  </si>
  <si>
    <t>Razvoj civilnog društva</t>
  </si>
  <si>
    <t>UHVIBDR Velika Ludina</t>
  </si>
  <si>
    <t>A 101802</t>
  </si>
  <si>
    <t>LAG Moslavina</t>
  </si>
  <si>
    <t>A 101803</t>
  </si>
  <si>
    <t>Humanitarna djelatnost Crvenog križa</t>
  </si>
  <si>
    <t>A 101804</t>
  </si>
  <si>
    <t>Udruženje slijepih</t>
  </si>
  <si>
    <t>A 101805</t>
  </si>
  <si>
    <t>OSI Udruga osoba s invaliditetom</t>
  </si>
  <si>
    <t>A 101806</t>
  </si>
  <si>
    <t>Udruga stočara, voćara, vinogradara..</t>
  </si>
  <si>
    <t>A 101807</t>
  </si>
  <si>
    <t>Ostale udruge</t>
  </si>
  <si>
    <t>CILJANA VRIJEDNOST 2018.</t>
  </si>
  <si>
    <t>K 100301</t>
  </si>
  <si>
    <t>održavanje nerazvrstanih cesta i makadamski puteva, te dr. u km</t>
  </si>
  <si>
    <t>čišćenje nerazvrstanih cesta u zimskim uvjetima</t>
  </si>
  <si>
    <r>
      <t>Održavanje i košnja zelenih površina u m</t>
    </r>
    <r>
      <rPr>
        <sz val="9"/>
        <color theme="1"/>
        <rFont val="Calibri"/>
        <family val="2"/>
        <charset val="238"/>
      </rPr>
      <t>²</t>
    </r>
  </si>
  <si>
    <t>Broj intervencija</t>
  </si>
  <si>
    <t>Broj Vijećnika Opčinskom vijeću</t>
  </si>
  <si>
    <t>Broj zaposlenih u JLS</t>
  </si>
  <si>
    <t>Naabavljen uredski namještaj i oprema</t>
  </si>
  <si>
    <t>Broj socijalno ugroženih učenika</t>
  </si>
  <si>
    <t>Broj učenika 3 razreda</t>
  </si>
  <si>
    <t>Broj dodijeljenih stipendija i školarina</t>
  </si>
  <si>
    <t>Broj sufinanciranja smještaja u uč. Dom</t>
  </si>
  <si>
    <t>Rad Djećjeg vrtića</t>
  </si>
  <si>
    <t>Broj novorođene djece na području općine</t>
  </si>
  <si>
    <t>broj zbrinutih pasa</t>
  </si>
  <si>
    <t>broj mjeseci u godini</t>
  </si>
  <si>
    <t>Broj amatera uključen u sportske aktivnosti</t>
  </si>
  <si>
    <t>Broj sakralnih građevina</t>
  </si>
  <si>
    <t>Redovna djelatnost Knjižnice</t>
  </si>
  <si>
    <t>Broj amatera uključen u očuvanje kulturne baštine</t>
  </si>
  <si>
    <t>broj promjenjenih sijalica</t>
  </si>
  <si>
    <t>broj novih prometnih znakova</t>
  </si>
  <si>
    <t>veličina osigurane površine po gospodarskom subjektu</t>
  </si>
  <si>
    <t>broj krava plotkinja na području općine</t>
  </si>
  <si>
    <r>
      <t>šteta prouzrokovana prema m</t>
    </r>
    <r>
      <rPr>
        <sz val="9"/>
        <color theme="1"/>
        <rFont val="Calibri"/>
        <family val="2"/>
        <charset val="238"/>
      </rPr>
      <t>² zasijane ili zasađene površine</t>
    </r>
  </si>
  <si>
    <t>sufinanciranje kamata za podignute kredite po broju gospodarskih subjekata</t>
  </si>
  <si>
    <t>broj komunalnih deponija</t>
  </si>
  <si>
    <t>Očišćeni dimnjaci u građevinama u vlasništvu općine</t>
  </si>
  <si>
    <t>broj divljih deponija</t>
  </si>
  <si>
    <t>broj kontejnera za ambalažni otpad</t>
  </si>
  <si>
    <t>Gradnja reciklažnog pogona</t>
  </si>
  <si>
    <t>Broj korisnika socijalne pomoći</t>
  </si>
  <si>
    <t>Sufinanciranje rada udruga</t>
  </si>
  <si>
    <t>Broj aktivnih sudionika pri donošenju akata općinskog vijeća-vijećnici</t>
  </si>
  <si>
    <t xml:space="preserve">Javne potrebe iznad standarda u školstvu </t>
  </si>
  <si>
    <t>PROJEKCIJA 2019.</t>
  </si>
  <si>
    <t>CILJANA VRIJEDNOST 2019.</t>
  </si>
  <si>
    <t>Rekonstrukcija i dogradnja-Cvjetna ulica</t>
  </si>
  <si>
    <t>A 100703</t>
  </si>
  <si>
    <t>Mjera 1.3.: Razvoj institucionalnih kapaciteta u JLS</t>
  </si>
  <si>
    <t>A101001</t>
  </si>
  <si>
    <t>Subvencije trgovačkim društvima u javnom sektoru</t>
  </si>
  <si>
    <t>A 101002</t>
  </si>
  <si>
    <t>A 101105</t>
  </si>
  <si>
    <t>A 101702</t>
  </si>
  <si>
    <t>Promocija knjiga i očuvanje kulturne baštine</t>
  </si>
  <si>
    <t>A 101503</t>
  </si>
  <si>
    <t>A 101504</t>
  </si>
  <si>
    <t>K 101501</t>
  </si>
  <si>
    <t>Rekonstrukcija ceste Vidrenjak</t>
  </si>
  <si>
    <t>Uređenje groblja</t>
  </si>
  <si>
    <t>Proširenje i uređenje groblja</t>
  </si>
  <si>
    <t>Uređenje pučkih domova-G.Vlahinička</t>
  </si>
  <si>
    <t>Potpore u poljoprivredi</t>
  </si>
  <si>
    <t>P 1010</t>
  </si>
  <si>
    <t>Uređenje školskog igrališta</t>
  </si>
  <si>
    <t>P 1013</t>
  </si>
  <si>
    <t>A 100806</t>
  </si>
  <si>
    <t>P 1020</t>
  </si>
  <si>
    <t>A 102001</t>
  </si>
  <si>
    <t>PROJEKCIJA 2020.</t>
  </si>
  <si>
    <t>POLAZNE VRIJEDNOSTI 2017.</t>
  </si>
  <si>
    <t>CILJANA VRIJEDNOST 2020.</t>
  </si>
  <si>
    <t>A 101106</t>
  </si>
  <si>
    <t>Sufinanciranje školskih udžbenika</t>
  </si>
  <si>
    <t>Broj djece upisane u Osnovnu školu Ludina</t>
  </si>
  <si>
    <t>NOVI PLAN I 2018.</t>
  </si>
  <si>
    <t>A 100807</t>
  </si>
  <si>
    <t>Izgradnja autobusne stanice-kućice</t>
  </si>
  <si>
    <t>broj autobusnih stajališta-kućica</t>
  </si>
  <si>
    <t>A 100808</t>
  </si>
  <si>
    <t>Postavljanje video nadzora:Ludina-centar, Dječji vrtić,Divlji deponij kod Česme</t>
  </si>
  <si>
    <t>broj lokacija na kojima će se postaviti video nadzor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</si>
</sst>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Aharoni"/>
      <charset val="177"/>
    </font>
    <font>
      <sz val="9"/>
      <color theme="1"/>
      <name val="Aharoni"/>
      <charset val="177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Protection="0"/>
  </cellStyleXfs>
  <cellXfs count="230">
    <xf numFmtId="0" fontId="0" fillId="0" borderId="0" xfId="0"/>
    <xf numFmtId="0" fontId="2" fillId="0" borderId="8" xfId="0" applyFont="1" applyBorder="1" applyAlignment="1" applyProtection="1">
      <alignment vertical="center" wrapText="1"/>
      <protection locked="0"/>
    </xf>
    <xf numFmtId="3" fontId="2" fillId="0" borderId="8" xfId="0" applyNumberFormat="1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8" xfId="0" applyFont="1" applyBorder="1"/>
    <xf numFmtId="0" fontId="2" fillId="0" borderId="11" xfId="0" applyFont="1" applyBorder="1"/>
    <xf numFmtId="3" fontId="2" fillId="0" borderId="8" xfId="0" applyNumberFormat="1" applyFont="1" applyBorder="1"/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/>
    </xf>
    <xf numFmtId="0" fontId="2" fillId="0" borderId="25" xfId="0" applyFont="1" applyBorder="1" applyAlignment="1">
      <alignment vertical="center" wrapText="1"/>
    </xf>
    <xf numFmtId="0" fontId="2" fillId="0" borderId="25" xfId="0" applyFont="1" applyBorder="1"/>
    <xf numFmtId="0" fontId="0" fillId="0" borderId="8" xfId="0" applyFont="1" applyBorder="1" applyAlignment="1" applyProtection="1">
      <protection locked="0"/>
    </xf>
    <xf numFmtId="0" fontId="0" fillId="0" borderId="11" xfId="0" applyFont="1" applyBorder="1" applyAlignment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7" fillId="0" borderId="8" xfId="0" applyFont="1" applyBorder="1" applyAlignment="1" applyProtection="1">
      <alignment horizontal="right" vertical="center"/>
      <protection locked="0"/>
    </xf>
    <xf numFmtId="0" fontId="0" fillId="0" borderId="8" xfId="0" applyFont="1" applyBorder="1" applyAlignment="1" applyProtection="1">
      <alignment horizontal="right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right" vertical="center"/>
      <protection locked="0"/>
    </xf>
    <xf numFmtId="0" fontId="2" fillId="0" borderId="8" xfId="0" applyFont="1" applyBorder="1" applyProtection="1"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3" fontId="2" fillId="0" borderId="8" xfId="0" applyNumberFormat="1" applyFont="1" applyBorder="1" applyProtection="1"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7" fillId="0" borderId="26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3" fontId="7" fillId="0" borderId="3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0" fontId="7" fillId="0" borderId="21" xfId="0" applyFont="1" applyBorder="1" applyAlignment="1" applyProtection="1">
      <alignment horizontal="right" vertical="center"/>
      <protection locked="0"/>
    </xf>
    <xf numFmtId="49" fontId="7" fillId="0" borderId="2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3" fontId="7" fillId="0" borderId="1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3" fontId="7" fillId="0" borderId="1" xfId="0" applyNumberFormat="1" applyFont="1" applyBorder="1" applyAlignment="1" applyProtection="1">
      <alignment horizontal="right" vertical="center"/>
      <protection locked="0"/>
    </xf>
    <xf numFmtId="3" fontId="7" fillId="0" borderId="4" xfId="0" applyNumberFormat="1" applyFont="1" applyBorder="1" applyAlignment="1" applyProtection="1">
      <alignment horizontal="right"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3" fontId="7" fillId="0" borderId="18" xfId="0" applyNumberFormat="1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horizontal="right" vertic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49" fontId="7" fillId="0" borderId="20" xfId="0" applyNumberFormat="1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left" vertical="center"/>
      <protection locked="0"/>
    </xf>
    <xf numFmtId="3" fontId="7" fillId="0" borderId="3" xfId="0" applyNumberFormat="1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Protection="1">
      <protection locked="0"/>
    </xf>
    <xf numFmtId="3" fontId="7" fillId="0" borderId="1" xfId="0" applyNumberFormat="1" applyFont="1" applyBorder="1" applyProtection="1"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3" fontId="7" fillId="0" borderId="18" xfId="0" applyNumberFormat="1" applyFont="1" applyBorder="1" applyProtection="1">
      <protection locked="0"/>
    </xf>
    <xf numFmtId="0" fontId="7" fillId="0" borderId="20" xfId="0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Alignment="1" applyProtection="1">
      <alignment horizontal="right"/>
      <protection locked="0"/>
    </xf>
    <xf numFmtId="3" fontId="7" fillId="0" borderId="1" xfId="0" applyNumberFormat="1" applyFont="1" applyBorder="1" applyAlignment="1" applyProtection="1">
      <alignment horizontal="right"/>
      <protection locked="0"/>
    </xf>
    <xf numFmtId="3" fontId="7" fillId="0" borderId="18" xfId="0" applyNumberFormat="1" applyFont="1" applyBorder="1" applyAlignment="1" applyProtection="1">
      <alignment horizontal="right"/>
      <protection locked="0"/>
    </xf>
    <xf numFmtId="0" fontId="7" fillId="0" borderId="18" xfId="0" applyFont="1" applyBorder="1" applyAlignment="1" applyProtection="1">
      <alignment vertical="center" wrapText="1"/>
      <protection locked="0"/>
    </xf>
    <xf numFmtId="0" fontId="7" fillId="0" borderId="29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vertical="center"/>
      <protection locked="0"/>
    </xf>
    <xf numFmtId="3" fontId="7" fillId="0" borderId="15" xfId="0" applyNumberFormat="1" applyFont="1" applyBorder="1" applyProtection="1">
      <protection locked="0"/>
    </xf>
    <xf numFmtId="0" fontId="7" fillId="0" borderId="15" xfId="0" applyFont="1" applyBorder="1" applyAlignment="1" applyProtection="1">
      <alignment horizontal="right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3" fontId="6" fillId="0" borderId="3" xfId="0" applyNumberFormat="1" applyFont="1" applyBorder="1" applyProtection="1">
      <protection locked="0"/>
    </xf>
    <xf numFmtId="3" fontId="6" fillId="0" borderId="1" xfId="0" applyNumberFormat="1" applyFont="1" applyBorder="1" applyProtection="1">
      <protection locked="0"/>
    </xf>
    <xf numFmtId="3" fontId="6" fillId="0" borderId="18" xfId="0" applyNumberFormat="1" applyFont="1" applyBorder="1" applyAlignment="1" applyProtection="1">
      <alignment vertical="center"/>
      <protection locked="0"/>
    </xf>
    <xf numFmtId="0" fontId="7" fillId="0" borderId="29" xfId="0" applyFont="1" applyBorder="1" applyAlignment="1" applyProtection="1">
      <alignment vertical="center"/>
      <protection locked="0"/>
    </xf>
    <xf numFmtId="0" fontId="7" fillId="0" borderId="26" xfId="0" applyFont="1" applyBorder="1" applyAlignment="1" applyProtection="1">
      <alignment vertical="top"/>
      <protection locked="0"/>
    </xf>
    <xf numFmtId="0" fontId="7" fillId="0" borderId="26" xfId="0" applyFont="1" applyBorder="1"/>
    <xf numFmtId="0" fontId="7" fillId="0" borderId="3" xfId="0" applyFont="1" applyBorder="1"/>
    <xf numFmtId="3" fontId="7" fillId="0" borderId="3" xfId="0" applyNumberFormat="1" applyFont="1" applyBorder="1"/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7" fillId="0" borderId="2" xfId="0" applyFont="1" applyBorder="1"/>
    <xf numFmtId="0" fontId="7" fillId="0" borderId="1" xfId="0" applyFont="1" applyBorder="1"/>
    <xf numFmtId="3" fontId="7" fillId="0" borderId="1" xfId="0" applyNumberFormat="1" applyFont="1" applyBorder="1"/>
    <xf numFmtId="0" fontId="7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24" xfId="0" applyFont="1" applyBorder="1"/>
    <xf numFmtId="0" fontId="7" fillId="0" borderId="18" xfId="0" applyFont="1" applyBorder="1"/>
    <xf numFmtId="3" fontId="7" fillId="0" borderId="18" xfId="0" applyNumberFormat="1" applyFont="1" applyBorder="1"/>
    <xf numFmtId="0" fontId="7" fillId="0" borderId="18" xfId="0" applyFont="1" applyBorder="1" applyAlignment="1">
      <alignment horizontal="right" vertical="center"/>
    </xf>
    <xf numFmtId="0" fontId="7" fillId="0" borderId="13" xfId="0" applyFont="1" applyBorder="1"/>
    <xf numFmtId="0" fontId="7" fillId="0" borderId="18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0" fontId="7" fillId="0" borderId="29" xfId="0" applyFont="1" applyBorder="1"/>
    <xf numFmtId="0" fontId="7" fillId="0" borderId="15" xfId="0" applyFont="1" applyBorder="1"/>
    <xf numFmtId="3" fontId="7" fillId="0" borderId="15" xfId="0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vertical="center" wrapText="1"/>
      <protection locked="0"/>
    </xf>
    <xf numFmtId="49" fontId="2" fillId="0" borderId="11" xfId="0" applyNumberFormat="1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49" fontId="7" fillId="0" borderId="22" xfId="0" applyNumberFormat="1" applyFont="1" applyBorder="1" applyAlignment="1" applyProtection="1">
      <alignment horizontal="right" vertical="center"/>
      <protection locked="0"/>
    </xf>
    <xf numFmtId="49" fontId="7" fillId="0" borderId="13" xfId="0" applyNumberFormat="1" applyFont="1" applyBorder="1" applyAlignment="1" applyProtection="1">
      <alignment horizontal="right" vertical="center"/>
      <protection locked="0"/>
    </xf>
    <xf numFmtId="49" fontId="7" fillId="0" borderId="20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49" fontId="7" fillId="0" borderId="20" xfId="0" applyNumberFormat="1" applyFont="1" applyBorder="1"/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right"/>
      <protection locked="0"/>
    </xf>
    <xf numFmtId="49" fontId="7" fillId="0" borderId="22" xfId="0" applyNumberFormat="1" applyFont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right"/>
      <protection locked="0"/>
    </xf>
    <xf numFmtId="49" fontId="7" fillId="0" borderId="13" xfId="0" applyNumberFormat="1" applyFont="1" applyBorder="1" applyAlignment="1" applyProtection="1">
      <alignment horizontal="right" wrapText="1"/>
      <protection locked="0"/>
    </xf>
    <xf numFmtId="49" fontId="7" fillId="0" borderId="13" xfId="0" applyNumberFormat="1" applyFont="1" applyBorder="1" applyAlignment="1" applyProtection="1">
      <alignment horizontal="right"/>
      <protection locked="0"/>
    </xf>
    <xf numFmtId="0" fontId="7" fillId="0" borderId="24" xfId="0" applyFont="1" applyBorder="1" applyAlignment="1" applyProtection="1">
      <alignment horizontal="right"/>
      <protection locked="0"/>
    </xf>
    <xf numFmtId="49" fontId="7" fillId="0" borderId="20" xfId="0" applyNumberFormat="1" applyFont="1" applyBorder="1" applyAlignment="1" applyProtection="1">
      <alignment horizontal="right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 wrapText="1"/>
      <protection locked="0"/>
    </xf>
    <xf numFmtId="0" fontId="7" fillId="0" borderId="17" xfId="0" applyFont="1" applyBorder="1" applyAlignment="1" applyProtection="1">
      <alignment vertical="center"/>
      <protection locked="0"/>
    </xf>
    <xf numFmtId="49" fontId="7" fillId="0" borderId="17" xfId="0" applyNumberFormat="1" applyFont="1" applyBorder="1" applyAlignment="1" applyProtection="1">
      <protection locked="0"/>
    </xf>
    <xf numFmtId="0" fontId="7" fillId="0" borderId="16" xfId="0" applyFont="1" applyBorder="1" applyAlignment="1" applyProtection="1">
      <alignment horizontal="right" vertical="center"/>
      <protection locked="0"/>
    </xf>
    <xf numFmtId="49" fontId="7" fillId="0" borderId="17" xfId="0" applyNumberFormat="1" applyFont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right"/>
      <protection locked="0"/>
    </xf>
    <xf numFmtId="49" fontId="2" fillId="0" borderId="11" xfId="0" applyNumberFormat="1" applyFont="1" applyBorder="1" applyAlignment="1" applyProtection="1">
      <alignment horizontal="right"/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7" fillId="0" borderId="18" xfId="0" applyFont="1" applyBorder="1" applyAlignment="1">
      <alignment horizontal="center"/>
    </xf>
    <xf numFmtId="0" fontId="7" fillId="0" borderId="21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49" fontId="7" fillId="0" borderId="20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right"/>
    </xf>
    <xf numFmtId="49" fontId="2" fillId="0" borderId="11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right" wrapText="1"/>
    </xf>
    <xf numFmtId="49" fontId="2" fillId="0" borderId="11" xfId="0" applyNumberFormat="1" applyFont="1" applyBorder="1" applyAlignment="1">
      <alignment horizontal="right" wrapText="1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right"/>
    </xf>
    <xf numFmtId="49" fontId="7" fillId="0" borderId="17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21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49" fontId="7" fillId="0" borderId="17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0" fontId="7" fillId="0" borderId="31" xfId="0" applyFont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 shrinkToFit="1"/>
    </xf>
    <xf numFmtId="0" fontId="11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" fillId="0" borderId="0" xfId="1" applyBorder="1"/>
    <xf numFmtId="0" fontId="3" fillId="0" borderId="0" xfId="0" applyFont="1" applyBorder="1"/>
    <xf numFmtId="0" fontId="9" fillId="0" borderId="30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7" fillId="0" borderId="32" xfId="0" applyFont="1" applyBorder="1"/>
    <xf numFmtId="0" fontId="7" fillId="0" borderId="33" xfId="0" applyFont="1" applyBorder="1"/>
    <xf numFmtId="3" fontId="7" fillId="0" borderId="33" xfId="0" applyNumberFormat="1" applyFont="1" applyBorder="1"/>
    <xf numFmtId="0" fontId="7" fillId="0" borderId="3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right"/>
    </xf>
    <xf numFmtId="49" fontId="7" fillId="0" borderId="34" xfId="0" applyNumberFormat="1" applyFont="1" applyBorder="1" applyAlignment="1" applyProtection="1">
      <alignment horizontal="right"/>
      <protection locked="0"/>
    </xf>
    <xf numFmtId="0" fontId="0" fillId="0" borderId="0" xfId="0" applyBorder="1" applyAlignment="1">
      <alignment horizontal="center"/>
    </xf>
    <xf numFmtId="3" fontId="7" fillId="0" borderId="15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3" fontId="10" fillId="0" borderId="8" xfId="0" applyNumberFormat="1" applyFont="1" applyBorder="1" applyAlignment="1">
      <alignment vertical="center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11" fillId="2" borderId="9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wrapText="1"/>
    </xf>
    <xf numFmtId="0" fontId="10" fillId="0" borderId="23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</cellXfs>
  <cellStyles count="2">
    <cellStyle name="Normalno" xfId="0" builtinId="0"/>
    <cellStyle name="Style 1" xfId="1"/>
  </cellStyles>
  <dxfs count="0"/>
  <tableStyles count="4" defaultTableStyle="Table Style 1" defaultPivotStyle="PivotStyleLight16">
    <tableStyle name="PivotTable Style 1" table="0" count="0"/>
    <tableStyle name="PivotTable Style 2" table="0" count="0"/>
    <tableStyle name="Table Style 1" pivot="0" count="0"/>
    <tableStyle name="Table Style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123825</xdr:rowOff>
    </xdr:from>
    <xdr:to>
      <xdr:col>8</xdr:col>
      <xdr:colOff>523875</xdr:colOff>
      <xdr:row>48</xdr:row>
      <xdr:rowOff>28575</xdr:rowOff>
    </xdr:to>
    <xdr:sp macro="" textlink="">
      <xdr:nvSpPr>
        <xdr:cNvPr id="8" name="TekstniOkvir 1"/>
        <xdr:cNvSpPr txBox="1"/>
      </xdr:nvSpPr>
      <xdr:spPr>
        <a:xfrm>
          <a:off x="19050" y="123825"/>
          <a:ext cx="5381625" cy="904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REPUBLIKA HRVATSKA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SISAČKO-MOSLAVAČKA ŽUPANIJA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OPĆINA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OPĆINSKO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VIJEĆE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KLASA:   400-06/18-01/02 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URBROJ: 2176/19-02-18-1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Velika Ludina, 16.01.2018. 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	Na temelju članaka 33. i 34. Zakona o Proračunu („Narodne novine“ broj: 87/08., 136/12 i 15/15) i članka 34. i 35. Statuta Općine Velika Ludina ("Službene novine Općine Velika Ludina“ broj: 6/09, 7/11, 2/13 i 6/14),  Općinsko vijeće Općine Velika Ludina na svojoj 08. sjednici održanoj 16.01.2018. godine, donijelo je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I IZMJENE I DOPUNE PLANA RAZVOJNIH PROGRAMA 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ZA 2018. GODINU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1.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I. Izmjene i dopune Plana razvojnih programa definiraju se ciljevi i prioriteti razvoja Općine Velika Ludina povezani s programskom i organizacijskom klasifikacijom proračuna u skladu sa strateškim ciljevima i prioritetima za 2018. godinu.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2.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Privitak ovih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I. Izmjena i dopuna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Plana razvojnih programa za 2018. godinu je tablica sa popisom razvojnih programa, projekata i aktivnosti, koji su povezani s programskom i organizacijskom klasifikacijom proračuna, sa visinom planiranih sredstava po izvorima, raspoređenih po godinama.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3.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Ove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I. Izmjene i dopune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Plana razvojnih programa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stupaju na snagu osmog dana od dana objave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u „Službenim novinama Općine Velika Ludina“. 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OPĆINSKO VIJEĆE OPĆINE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                                                                                 		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Predsjednik: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                         Vjekoslav Kamenščak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		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hr-HR" sz="1100"/>
        </a:p>
      </xdr:txBody>
    </xdr:sp>
    <xdr:clientData/>
  </xdr:twoCellAnchor>
  <xdr:twoCellAnchor editAs="oneCell">
    <xdr:from>
      <xdr:col>0</xdr:col>
      <xdr:colOff>561975</xdr:colOff>
      <xdr:row>1</xdr:row>
      <xdr:rowOff>133350</xdr:rowOff>
    </xdr:from>
    <xdr:to>
      <xdr:col>1</xdr:col>
      <xdr:colOff>466725</xdr:colOff>
      <xdr:row>5</xdr:row>
      <xdr:rowOff>19050</xdr:rowOff>
    </xdr:to>
    <xdr:pic>
      <xdr:nvPicPr>
        <xdr:cNvPr id="9" name="Picture 2" descr="GRBM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" y="323850"/>
          <a:ext cx="514350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L13" sqref="L13"/>
    </sheetView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L140"/>
  <sheetViews>
    <sheetView workbookViewId="0">
      <pane ySplit="1" topLeftCell="A71" activePane="bottomLeft" state="frozen"/>
      <selection activeCell="L13" sqref="L13"/>
      <selection pane="bottomLeft" activeCell="L13" sqref="L13"/>
    </sheetView>
  </sheetViews>
  <sheetFormatPr defaultRowHeight="15" x14ac:dyDescent="0.25"/>
  <cols>
    <col min="1" max="2" width="10.7109375" customWidth="1"/>
    <col min="3" max="3" width="11.7109375" customWidth="1"/>
    <col min="4" max="4" width="36.42578125" customWidth="1"/>
    <col min="5" max="5" width="13.140625" customWidth="1"/>
    <col min="6" max="7" width="12.7109375" customWidth="1"/>
    <col min="8" max="8" width="36.42578125" customWidth="1"/>
    <col min="9" max="14" width="12.7109375" customWidth="1"/>
  </cols>
  <sheetData>
    <row r="1" spans="1:38" ht="37.5" thickBot="1" x14ac:dyDescent="0.3">
      <c r="A1" s="190" t="s">
        <v>0</v>
      </c>
      <c r="B1" s="190" t="s">
        <v>1</v>
      </c>
      <c r="C1" s="191" t="s">
        <v>10</v>
      </c>
      <c r="D1" s="192" t="s">
        <v>2</v>
      </c>
      <c r="E1" s="193" t="s">
        <v>221</v>
      </c>
      <c r="F1" s="193" t="s">
        <v>190</v>
      </c>
      <c r="G1" s="193" t="s">
        <v>215</v>
      </c>
      <c r="H1" s="192" t="s">
        <v>3</v>
      </c>
      <c r="I1" s="193" t="s">
        <v>216</v>
      </c>
      <c r="J1" s="193" t="s">
        <v>154</v>
      </c>
      <c r="K1" s="193" t="s">
        <v>191</v>
      </c>
      <c r="L1" s="193" t="s">
        <v>217</v>
      </c>
      <c r="M1" s="214" t="s">
        <v>4</v>
      </c>
      <c r="N1" s="215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</row>
    <row r="2" spans="1:38" ht="33" customHeight="1" thickBot="1" x14ac:dyDescent="0.3">
      <c r="A2" s="224" t="s">
        <v>5</v>
      </c>
      <c r="B2" s="227" t="s">
        <v>9</v>
      </c>
      <c r="C2" s="4" t="s">
        <v>44</v>
      </c>
      <c r="D2" s="1" t="s">
        <v>12</v>
      </c>
      <c r="E2" s="2">
        <f>E3+E4+E5+E6+E7+E8+E9+E10</f>
        <v>835000</v>
      </c>
      <c r="F2" s="2">
        <f>F3+F4+F5+F7+F9</f>
        <v>630000</v>
      </c>
      <c r="G2" s="2">
        <f>G3+G4+G5+G7+G9</f>
        <v>630000</v>
      </c>
      <c r="H2" s="31"/>
      <c r="I2" s="31"/>
      <c r="J2" s="31"/>
      <c r="K2" s="31"/>
      <c r="L2" s="31"/>
      <c r="M2" s="31"/>
      <c r="N2" s="32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</row>
    <row r="3" spans="1:38" ht="24" x14ac:dyDescent="0.25">
      <c r="A3" s="225"/>
      <c r="B3" s="228"/>
      <c r="C3" s="47" t="s">
        <v>45</v>
      </c>
      <c r="D3" s="48" t="s">
        <v>68</v>
      </c>
      <c r="E3" s="49">
        <v>150000</v>
      </c>
      <c r="F3" s="49">
        <v>200000</v>
      </c>
      <c r="G3" s="49">
        <v>200000</v>
      </c>
      <c r="H3" s="131" t="s">
        <v>156</v>
      </c>
      <c r="I3" s="51">
        <v>12</v>
      </c>
      <c r="J3" s="51">
        <v>12</v>
      </c>
      <c r="K3" s="52">
        <v>12</v>
      </c>
      <c r="L3" s="51">
        <v>12</v>
      </c>
      <c r="M3" s="134" t="s">
        <v>61</v>
      </c>
      <c r="N3" s="135" t="s">
        <v>63</v>
      </c>
      <c r="O3" s="195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</row>
    <row r="4" spans="1:38" ht="24" x14ac:dyDescent="0.25">
      <c r="A4" s="225"/>
      <c r="B4" s="228"/>
      <c r="C4" s="54" t="s">
        <v>47</v>
      </c>
      <c r="D4" s="55" t="s">
        <v>14</v>
      </c>
      <c r="E4" s="56">
        <v>200000</v>
      </c>
      <c r="F4" s="56">
        <v>200000</v>
      </c>
      <c r="G4" s="56">
        <v>200000</v>
      </c>
      <c r="H4" s="132" t="s">
        <v>157</v>
      </c>
      <c r="I4" s="57">
        <v>10</v>
      </c>
      <c r="J4" s="57">
        <v>10</v>
      </c>
      <c r="K4" s="58">
        <v>10</v>
      </c>
      <c r="L4" s="57">
        <v>10</v>
      </c>
      <c r="M4" s="136" t="s">
        <v>61</v>
      </c>
      <c r="N4" s="137" t="s">
        <v>63</v>
      </c>
      <c r="O4" s="195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</row>
    <row r="5" spans="1:38" ht="15" customHeight="1" x14ac:dyDescent="0.25">
      <c r="A5" s="225"/>
      <c r="B5" s="228"/>
      <c r="C5" s="54" t="s">
        <v>69</v>
      </c>
      <c r="D5" s="55" t="s">
        <v>15</v>
      </c>
      <c r="E5" s="56">
        <v>200000</v>
      </c>
      <c r="F5" s="56">
        <v>220000</v>
      </c>
      <c r="G5" s="56">
        <v>220000</v>
      </c>
      <c r="H5" s="80" t="s">
        <v>158</v>
      </c>
      <c r="I5" s="59">
        <v>283600</v>
      </c>
      <c r="J5" s="59">
        <v>283600</v>
      </c>
      <c r="K5" s="60">
        <v>286600</v>
      </c>
      <c r="L5" s="59">
        <v>283600</v>
      </c>
      <c r="M5" s="136" t="s">
        <v>61</v>
      </c>
      <c r="N5" s="138" t="s">
        <v>63</v>
      </c>
      <c r="O5" s="195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</row>
    <row r="6" spans="1:38" ht="15" customHeight="1" x14ac:dyDescent="0.25">
      <c r="A6" s="225"/>
      <c r="B6" s="228"/>
      <c r="C6" s="54" t="s">
        <v>70</v>
      </c>
      <c r="D6" s="55" t="s">
        <v>205</v>
      </c>
      <c r="E6" s="56">
        <v>150000</v>
      </c>
      <c r="F6" s="56"/>
      <c r="G6" s="56"/>
      <c r="H6" s="80" t="s">
        <v>206</v>
      </c>
      <c r="I6" s="59">
        <v>0</v>
      </c>
      <c r="J6" s="59">
        <v>150000</v>
      </c>
      <c r="K6" s="60">
        <v>0</v>
      </c>
      <c r="L6" s="59">
        <v>0</v>
      </c>
      <c r="M6" s="136" t="s">
        <v>61</v>
      </c>
      <c r="N6" s="138" t="s">
        <v>63</v>
      </c>
      <c r="O6" s="195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</row>
    <row r="7" spans="1:38" ht="15" customHeight="1" x14ac:dyDescent="0.25">
      <c r="A7" s="225"/>
      <c r="B7" s="228"/>
      <c r="C7" s="54" t="s">
        <v>71</v>
      </c>
      <c r="D7" s="62" t="s">
        <v>72</v>
      </c>
      <c r="E7" s="56">
        <v>10000</v>
      </c>
      <c r="F7" s="56">
        <v>10000</v>
      </c>
      <c r="G7" s="56">
        <v>10000</v>
      </c>
      <c r="H7" s="81" t="s">
        <v>176</v>
      </c>
      <c r="I7" s="57"/>
      <c r="J7" s="57"/>
      <c r="K7" s="58"/>
      <c r="L7" s="57"/>
      <c r="M7" s="136" t="s">
        <v>61</v>
      </c>
      <c r="N7" s="138" t="s">
        <v>63</v>
      </c>
      <c r="O7" s="195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</row>
    <row r="8" spans="1:38" ht="15" customHeight="1" x14ac:dyDescent="0.25">
      <c r="A8" s="225"/>
      <c r="B8" s="228"/>
      <c r="C8" s="61" t="s">
        <v>212</v>
      </c>
      <c r="D8" s="62" t="s">
        <v>16</v>
      </c>
      <c r="E8" s="63">
        <v>55000</v>
      </c>
      <c r="F8" s="63">
        <v>55000</v>
      </c>
      <c r="G8" s="63">
        <v>55000</v>
      </c>
      <c r="H8" s="81" t="s">
        <v>175</v>
      </c>
      <c r="I8" s="64"/>
      <c r="J8" s="64"/>
      <c r="K8" s="65"/>
      <c r="L8" s="64"/>
      <c r="M8" s="139" t="s">
        <v>61</v>
      </c>
      <c r="N8" s="140" t="s">
        <v>63</v>
      </c>
      <c r="O8" s="195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</row>
    <row r="9" spans="1:38" ht="15" customHeight="1" x14ac:dyDescent="0.25">
      <c r="A9" s="225"/>
      <c r="B9" s="228"/>
      <c r="C9" s="61" t="s">
        <v>222</v>
      </c>
      <c r="D9" s="62" t="s">
        <v>223</v>
      </c>
      <c r="E9" s="63">
        <v>35000</v>
      </c>
      <c r="F9" s="63">
        <v>0</v>
      </c>
      <c r="G9" s="63">
        <v>0</v>
      </c>
      <c r="H9" s="81" t="s">
        <v>224</v>
      </c>
      <c r="I9" s="64"/>
      <c r="J9" s="64"/>
      <c r="K9" s="65"/>
      <c r="L9" s="64"/>
      <c r="M9" s="139" t="s">
        <v>61</v>
      </c>
      <c r="N9" s="140" t="s">
        <v>63</v>
      </c>
      <c r="O9" s="195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</row>
    <row r="10" spans="1:38" ht="24.75" thickBot="1" x14ac:dyDescent="0.3">
      <c r="A10" s="225"/>
      <c r="B10" s="228"/>
      <c r="C10" s="95" t="s">
        <v>225</v>
      </c>
      <c r="D10" s="210" t="s">
        <v>226</v>
      </c>
      <c r="E10" s="208">
        <v>35000</v>
      </c>
      <c r="F10" s="208">
        <v>0</v>
      </c>
      <c r="G10" s="208">
        <v>0</v>
      </c>
      <c r="H10" s="211" t="s">
        <v>227</v>
      </c>
      <c r="I10" s="89"/>
      <c r="J10" s="89"/>
      <c r="K10" s="146"/>
      <c r="L10" s="89"/>
      <c r="M10" s="209" t="s">
        <v>61</v>
      </c>
      <c r="N10" s="147" t="s">
        <v>63</v>
      </c>
      <c r="O10" s="195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</row>
    <row r="11" spans="1:38" ht="15" customHeight="1" thickBot="1" x14ac:dyDescent="0.3">
      <c r="A11" s="225"/>
      <c r="B11" s="228"/>
      <c r="C11" s="26" t="s">
        <v>22</v>
      </c>
      <c r="D11" s="1" t="s">
        <v>73</v>
      </c>
      <c r="E11" s="2">
        <f>E12+E13</f>
        <v>2260000</v>
      </c>
      <c r="F11" s="2">
        <f>F12+F13</f>
        <v>500000</v>
      </c>
      <c r="G11" s="2">
        <f>G12+G13</f>
        <v>0</v>
      </c>
      <c r="H11" s="33"/>
      <c r="I11" s="33"/>
      <c r="J11" s="33"/>
      <c r="K11" s="33"/>
      <c r="L11" s="33"/>
      <c r="M11" s="34"/>
      <c r="N11" s="35"/>
      <c r="O11" s="195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</row>
    <row r="12" spans="1:38" x14ac:dyDescent="0.25">
      <c r="A12" s="225"/>
      <c r="B12" s="228"/>
      <c r="C12" s="68" t="s">
        <v>138</v>
      </c>
      <c r="D12" s="50" t="s">
        <v>192</v>
      </c>
      <c r="E12" s="69">
        <v>2260000</v>
      </c>
      <c r="F12" s="69">
        <v>0</v>
      </c>
      <c r="G12" s="69">
        <v>0</v>
      </c>
      <c r="H12" s="127"/>
      <c r="I12" s="51"/>
      <c r="J12" s="51"/>
      <c r="K12" s="51">
        <v>0</v>
      </c>
      <c r="L12" s="51">
        <v>0</v>
      </c>
      <c r="M12" s="52" t="s">
        <v>61</v>
      </c>
      <c r="N12" s="135" t="s">
        <v>63</v>
      </c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</row>
    <row r="13" spans="1:38" ht="15.75" thickBot="1" x14ac:dyDescent="0.3">
      <c r="A13" s="225"/>
      <c r="B13" s="228"/>
      <c r="C13" s="71"/>
      <c r="D13" s="62" t="s">
        <v>204</v>
      </c>
      <c r="E13" s="63"/>
      <c r="F13" s="63">
        <v>500000</v>
      </c>
      <c r="G13" s="63">
        <v>0</v>
      </c>
      <c r="H13" s="133"/>
      <c r="I13" s="64">
        <v>0</v>
      </c>
      <c r="J13" s="64"/>
      <c r="K13" s="64"/>
      <c r="L13" s="64">
        <v>0</v>
      </c>
      <c r="M13" s="65" t="s">
        <v>61</v>
      </c>
      <c r="N13" s="140" t="s">
        <v>63</v>
      </c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</row>
    <row r="14" spans="1:38" ht="30.75" thickBot="1" x14ac:dyDescent="0.3">
      <c r="A14" s="225"/>
      <c r="B14" s="228"/>
      <c r="C14" s="26" t="s">
        <v>18</v>
      </c>
      <c r="D14" s="1" t="s">
        <v>75</v>
      </c>
      <c r="E14" s="2">
        <f>E15+E16+E17</f>
        <v>190000</v>
      </c>
      <c r="F14" s="2">
        <f>F15+F16+F17</f>
        <v>260000</v>
      </c>
      <c r="G14" s="2">
        <f>G15+G16+G17</f>
        <v>260000</v>
      </c>
      <c r="H14" s="123"/>
      <c r="I14" s="41"/>
      <c r="J14" s="41"/>
      <c r="K14" s="41"/>
      <c r="L14" s="41"/>
      <c r="M14" s="46"/>
      <c r="N14" s="122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</row>
    <row r="15" spans="1:38" ht="24" x14ac:dyDescent="0.25">
      <c r="A15" s="225"/>
      <c r="B15" s="228"/>
      <c r="C15" s="47" t="s">
        <v>19</v>
      </c>
      <c r="D15" s="121" t="s">
        <v>76</v>
      </c>
      <c r="E15" s="73">
        <v>180000</v>
      </c>
      <c r="F15" s="73">
        <v>250000</v>
      </c>
      <c r="G15" s="73">
        <v>250000</v>
      </c>
      <c r="H15" s="189" t="s">
        <v>159</v>
      </c>
      <c r="I15" s="51"/>
      <c r="J15" s="51"/>
      <c r="K15" s="51"/>
      <c r="L15" s="51"/>
      <c r="M15" s="70" t="s">
        <v>61</v>
      </c>
      <c r="N15" s="135" t="s">
        <v>63</v>
      </c>
      <c r="O15" s="188"/>
      <c r="P15" s="188"/>
      <c r="Q15" s="188"/>
      <c r="R15" s="188"/>
      <c r="S15" s="194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</row>
    <row r="16" spans="1:38" ht="15" customHeight="1" x14ac:dyDescent="0.25">
      <c r="A16" s="225"/>
      <c r="B16" s="228"/>
      <c r="C16" s="54" t="s">
        <v>20</v>
      </c>
      <c r="D16" s="55" t="s">
        <v>21</v>
      </c>
      <c r="E16" s="74">
        <v>5000</v>
      </c>
      <c r="F16" s="74">
        <v>5000</v>
      </c>
      <c r="G16" s="74">
        <v>5000</v>
      </c>
      <c r="H16" s="55"/>
      <c r="I16" s="57"/>
      <c r="J16" s="57"/>
      <c r="K16" s="57"/>
      <c r="L16" s="57"/>
      <c r="M16" s="75" t="s">
        <v>61</v>
      </c>
      <c r="N16" s="138" t="s">
        <v>63</v>
      </c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</row>
    <row r="17" spans="1:37" ht="15" customHeight="1" thickBot="1" x14ac:dyDescent="0.3">
      <c r="A17" s="225"/>
      <c r="B17" s="228"/>
      <c r="C17" s="71" t="s">
        <v>193</v>
      </c>
      <c r="D17" s="62" t="s">
        <v>77</v>
      </c>
      <c r="E17" s="76">
        <v>5000</v>
      </c>
      <c r="F17" s="76">
        <v>5000</v>
      </c>
      <c r="G17" s="76">
        <v>5000</v>
      </c>
      <c r="H17" s="62"/>
      <c r="I17" s="64"/>
      <c r="J17" s="64"/>
      <c r="K17" s="64"/>
      <c r="L17" s="64"/>
      <c r="M17" s="72"/>
      <c r="N17" s="77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</row>
    <row r="18" spans="1:37" ht="15" customHeight="1" thickBot="1" x14ac:dyDescent="0.3">
      <c r="A18" s="225"/>
      <c r="B18" s="228"/>
      <c r="C18" s="4" t="s">
        <v>11</v>
      </c>
      <c r="D18" s="44" t="s">
        <v>134</v>
      </c>
      <c r="E18" s="45">
        <f>E19+E20</f>
        <v>190000</v>
      </c>
      <c r="F18" s="45">
        <f>F19+F20</f>
        <v>30000</v>
      </c>
      <c r="G18" s="45">
        <f>G19+G20</f>
        <v>30000</v>
      </c>
      <c r="H18" s="44"/>
      <c r="I18" s="41"/>
      <c r="J18" s="41"/>
      <c r="K18" s="41"/>
      <c r="L18" s="41"/>
      <c r="M18" s="42"/>
      <c r="N18" s="43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</row>
    <row r="19" spans="1:37" ht="15" customHeight="1" x14ac:dyDescent="0.25">
      <c r="A19" s="225"/>
      <c r="B19" s="228"/>
      <c r="C19" s="68" t="s">
        <v>13</v>
      </c>
      <c r="D19" s="50" t="s">
        <v>135</v>
      </c>
      <c r="E19" s="73">
        <v>30000</v>
      </c>
      <c r="F19" s="73">
        <v>30000</v>
      </c>
      <c r="G19" s="73">
        <v>30000</v>
      </c>
      <c r="H19" s="50"/>
      <c r="I19" s="51">
        <v>1</v>
      </c>
      <c r="J19" s="51">
        <v>1</v>
      </c>
      <c r="K19" s="51">
        <v>0</v>
      </c>
      <c r="L19" s="51">
        <v>0</v>
      </c>
      <c r="M19" s="51" t="s">
        <v>61</v>
      </c>
      <c r="N19" s="124" t="s">
        <v>63</v>
      </c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</row>
    <row r="20" spans="1:37" ht="15.75" customHeight="1" thickBot="1" x14ac:dyDescent="0.3">
      <c r="A20" s="225"/>
      <c r="B20" s="229"/>
      <c r="C20" s="71" t="s">
        <v>136</v>
      </c>
      <c r="D20" s="62" t="s">
        <v>207</v>
      </c>
      <c r="E20" s="76">
        <v>160000</v>
      </c>
      <c r="F20" s="76">
        <v>0</v>
      </c>
      <c r="G20" s="76">
        <v>0</v>
      </c>
      <c r="H20" s="62"/>
      <c r="I20" s="64">
        <v>1</v>
      </c>
      <c r="J20" s="64">
        <v>1</v>
      </c>
      <c r="K20" s="64">
        <v>0</v>
      </c>
      <c r="L20" s="64">
        <v>0</v>
      </c>
      <c r="M20" s="64" t="s">
        <v>61</v>
      </c>
      <c r="N20" s="126" t="s">
        <v>63</v>
      </c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</row>
    <row r="21" spans="1:37" ht="15" customHeight="1" thickBot="1" x14ac:dyDescent="0.3">
      <c r="A21" s="225"/>
      <c r="B21" s="227" t="s">
        <v>8</v>
      </c>
      <c r="C21" s="3" t="s">
        <v>34</v>
      </c>
      <c r="D21" s="1" t="s">
        <v>208</v>
      </c>
      <c r="E21" s="2">
        <f>E22+E23+E24</f>
        <v>785000</v>
      </c>
      <c r="F21" s="2">
        <f>F22+F23+F24</f>
        <v>385000</v>
      </c>
      <c r="G21" s="2">
        <f>G22+G23+G24</f>
        <v>335000</v>
      </c>
      <c r="H21" s="40"/>
      <c r="I21" s="41"/>
      <c r="J21" s="41"/>
      <c r="K21" s="41"/>
      <c r="L21" s="41"/>
      <c r="M21" s="46"/>
      <c r="N21" s="43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</row>
    <row r="22" spans="1:37" ht="15" customHeight="1" x14ac:dyDescent="0.25">
      <c r="A22" s="225"/>
      <c r="B22" s="228"/>
      <c r="C22" s="47" t="s">
        <v>35</v>
      </c>
      <c r="D22" s="50" t="s">
        <v>24</v>
      </c>
      <c r="E22" s="82">
        <v>100000</v>
      </c>
      <c r="F22" s="73">
        <v>200000</v>
      </c>
      <c r="G22" s="73">
        <v>200000</v>
      </c>
      <c r="H22" s="141" t="s">
        <v>177</v>
      </c>
      <c r="I22" s="51"/>
      <c r="J22" s="51"/>
      <c r="K22" s="51"/>
      <c r="L22" s="51"/>
      <c r="M22" s="52" t="s">
        <v>61</v>
      </c>
      <c r="N22" s="135" t="s">
        <v>63</v>
      </c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</row>
    <row r="23" spans="1:37" x14ac:dyDescent="0.25">
      <c r="A23" s="225"/>
      <c r="B23" s="228"/>
      <c r="C23" s="54" t="s">
        <v>78</v>
      </c>
      <c r="D23" s="55" t="s">
        <v>79</v>
      </c>
      <c r="E23" s="83">
        <v>35000</v>
      </c>
      <c r="F23" s="74">
        <v>35000</v>
      </c>
      <c r="G23" s="74">
        <v>35000</v>
      </c>
      <c r="H23" s="142" t="s">
        <v>178</v>
      </c>
      <c r="I23" s="57"/>
      <c r="J23" s="57"/>
      <c r="K23" s="57"/>
      <c r="L23" s="57"/>
      <c r="M23" s="58" t="s">
        <v>61</v>
      </c>
      <c r="N23" s="125" t="s">
        <v>63</v>
      </c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</row>
    <row r="24" spans="1:37" ht="25.5" thickBot="1" x14ac:dyDescent="0.3">
      <c r="A24" s="225"/>
      <c r="B24" s="228"/>
      <c r="C24" s="61" t="s">
        <v>80</v>
      </c>
      <c r="D24" s="62" t="s">
        <v>33</v>
      </c>
      <c r="E24" s="84">
        <v>650000</v>
      </c>
      <c r="F24" s="76">
        <v>150000</v>
      </c>
      <c r="G24" s="76">
        <v>100000</v>
      </c>
      <c r="H24" s="143" t="s">
        <v>179</v>
      </c>
      <c r="I24" s="64"/>
      <c r="J24" s="64"/>
      <c r="K24" s="64"/>
      <c r="L24" s="64"/>
      <c r="M24" s="65" t="s">
        <v>61</v>
      </c>
      <c r="N24" s="126" t="s">
        <v>63</v>
      </c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</row>
    <row r="25" spans="1:37" ht="15.75" thickBot="1" x14ac:dyDescent="0.3">
      <c r="A25" s="225"/>
      <c r="B25" s="228"/>
      <c r="C25" s="3" t="s">
        <v>209</v>
      </c>
      <c r="D25" s="1" t="s">
        <v>23</v>
      </c>
      <c r="E25" s="2">
        <f>E26+E27</f>
        <v>290000</v>
      </c>
      <c r="F25" s="2">
        <f>F27</f>
        <v>70000</v>
      </c>
      <c r="G25" s="2">
        <f>G27</f>
        <v>70000</v>
      </c>
      <c r="H25" s="40"/>
      <c r="I25" s="41"/>
      <c r="J25" s="41"/>
      <c r="K25" s="41"/>
      <c r="L25" s="41"/>
      <c r="M25" s="46"/>
      <c r="N25" s="43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</row>
    <row r="26" spans="1:37" ht="24" x14ac:dyDescent="0.25">
      <c r="A26" s="225"/>
      <c r="B26" s="228"/>
      <c r="C26" s="183" t="s">
        <v>195</v>
      </c>
      <c r="D26" s="85" t="s">
        <v>196</v>
      </c>
      <c r="E26" s="84">
        <v>220000</v>
      </c>
      <c r="F26" s="76"/>
      <c r="G26" s="76"/>
      <c r="H26" s="143"/>
      <c r="I26" s="64"/>
      <c r="J26" s="64"/>
      <c r="K26" s="64"/>
      <c r="L26" s="64"/>
      <c r="M26" s="65"/>
      <c r="N26" s="126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</row>
    <row r="27" spans="1:37" ht="25.5" thickBot="1" x14ac:dyDescent="0.3">
      <c r="A27" s="225"/>
      <c r="B27" s="229"/>
      <c r="C27" s="61" t="s">
        <v>197</v>
      </c>
      <c r="D27" s="85" t="s">
        <v>81</v>
      </c>
      <c r="E27" s="84">
        <v>70000</v>
      </c>
      <c r="F27" s="76">
        <v>70000</v>
      </c>
      <c r="G27" s="76">
        <v>70000</v>
      </c>
      <c r="H27" s="143" t="s">
        <v>180</v>
      </c>
      <c r="I27" s="64">
        <v>1</v>
      </c>
      <c r="J27" s="64">
        <v>1</v>
      </c>
      <c r="K27" s="64">
        <v>1</v>
      </c>
      <c r="L27" s="64">
        <v>1</v>
      </c>
      <c r="M27" s="65" t="s">
        <v>61</v>
      </c>
      <c r="N27" s="126" t="s">
        <v>63</v>
      </c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</row>
    <row r="28" spans="1:37" ht="15" customHeight="1" thickBot="1" x14ac:dyDescent="0.3">
      <c r="A28" s="225"/>
      <c r="B28" s="227" t="s">
        <v>194</v>
      </c>
      <c r="C28" s="4" t="s">
        <v>25</v>
      </c>
      <c r="D28" s="1" t="s">
        <v>26</v>
      </c>
      <c r="E28" s="2">
        <f>E29</f>
        <v>180000</v>
      </c>
      <c r="F28" s="2">
        <f>F29</f>
        <v>180000</v>
      </c>
      <c r="G28" s="2">
        <f>G29</f>
        <v>180000</v>
      </c>
      <c r="H28" s="123" t="s">
        <v>160</v>
      </c>
      <c r="I28" s="41">
        <v>13</v>
      </c>
      <c r="J28" s="41">
        <v>13</v>
      </c>
      <c r="K28" s="41">
        <v>13</v>
      </c>
      <c r="L28" s="41">
        <v>13</v>
      </c>
      <c r="M28" s="46" t="s">
        <v>61</v>
      </c>
      <c r="N28" s="122" t="s">
        <v>63</v>
      </c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</row>
    <row r="29" spans="1:37" ht="15" customHeight="1" thickBot="1" x14ac:dyDescent="0.3">
      <c r="A29" s="225"/>
      <c r="B29" s="228"/>
      <c r="C29" s="86" t="s">
        <v>27</v>
      </c>
      <c r="D29" s="87" t="s">
        <v>28</v>
      </c>
      <c r="E29" s="88">
        <v>180000</v>
      </c>
      <c r="F29" s="88">
        <v>180000</v>
      </c>
      <c r="G29" s="88">
        <v>180000</v>
      </c>
      <c r="H29" s="87"/>
      <c r="I29" s="87"/>
      <c r="J29" s="87"/>
      <c r="K29" s="87"/>
      <c r="L29" s="87"/>
      <c r="M29" s="144"/>
      <c r="N29" s="145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</row>
    <row r="30" spans="1:37" ht="15" customHeight="1" thickBot="1" x14ac:dyDescent="0.3">
      <c r="A30" s="225"/>
      <c r="B30" s="228"/>
      <c r="C30" s="4" t="s">
        <v>29</v>
      </c>
      <c r="D30" s="20" t="s">
        <v>82</v>
      </c>
      <c r="E30" s="2">
        <f>E31+E32+E33+E34</f>
        <v>3088500</v>
      </c>
      <c r="F30" s="2">
        <f>F31+F32+F33+F34</f>
        <v>2585000</v>
      </c>
      <c r="G30" s="2">
        <f>G31+G32+G33+G34</f>
        <v>2435000</v>
      </c>
      <c r="H30" s="123" t="s">
        <v>161</v>
      </c>
      <c r="I30" s="41">
        <v>10</v>
      </c>
      <c r="J30" s="41">
        <v>10</v>
      </c>
      <c r="K30" s="41">
        <v>10</v>
      </c>
      <c r="L30" s="41">
        <v>10</v>
      </c>
      <c r="M30" s="43" t="s">
        <v>61</v>
      </c>
      <c r="N30" s="122" t="s">
        <v>63</v>
      </c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</row>
    <row r="31" spans="1:37" ht="15" customHeight="1" x14ac:dyDescent="0.25">
      <c r="A31" s="225"/>
      <c r="B31" s="228"/>
      <c r="C31" s="68" t="s">
        <v>30</v>
      </c>
      <c r="D31" s="50" t="s">
        <v>83</v>
      </c>
      <c r="E31" s="73">
        <v>1046000</v>
      </c>
      <c r="F31" s="73">
        <v>1200000</v>
      </c>
      <c r="G31" s="73">
        <v>1250000</v>
      </c>
      <c r="H31" s="50"/>
      <c r="I31" s="51"/>
      <c r="J31" s="51"/>
      <c r="K31" s="51"/>
      <c r="L31" s="51"/>
      <c r="M31" s="90"/>
      <c r="N31" s="124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</row>
    <row r="32" spans="1:37" ht="15" customHeight="1" x14ac:dyDescent="0.25">
      <c r="A32" s="225"/>
      <c r="B32" s="228"/>
      <c r="C32" s="79" t="s">
        <v>31</v>
      </c>
      <c r="D32" s="55" t="s">
        <v>84</v>
      </c>
      <c r="E32" s="74">
        <v>1761500</v>
      </c>
      <c r="F32" s="74">
        <v>1300000</v>
      </c>
      <c r="G32" s="74">
        <v>1100000</v>
      </c>
      <c r="H32" s="55"/>
      <c r="I32" s="57"/>
      <c r="J32" s="57"/>
      <c r="K32" s="57"/>
      <c r="L32" s="57"/>
      <c r="M32" s="91"/>
      <c r="N32" s="125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</row>
    <row r="33" spans="1:37" ht="15" customHeight="1" x14ac:dyDescent="0.25">
      <c r="A33" s="225"/>
      <c r="B33" s="228"/>
      <c r="C33" s="71" t="s">
        <v>32</v>
      </c>
      <c r="D33" s="62" t="s">
        <v>85</v>
      </c>
      <c r="E33" s="76">
        <v>81000</v>
      </c>
      <c r="F33" s="76">
        <v>35000</v>
      </c>
      <c r="G33" s="76">
        <v>35000</v>
      </c>
      <c r="H33" s="62"/>
      <c r="I33" s="64"/>
      <c r="J33" s="64"/>
      <c r="K33" s="64"/>
      <c r="L33" s="64"/>
      <c r="M33" s="72"/>
      <c r="N33" s="126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</row>
    <row r="34" spans="1:37" ht="15.75" thickBot="1" x14ac:dyDescent="0.3">
      <c r="A34" s="225"/>
      <c r="B34" s="228"/>
      <c r="C34" s="61" t="s">
        <v>155</v>
      </c>
      <c r="D34" s="62" t="s">
        <v>139</v>
      </c>
      <c r="E34" s="63">
        <v>200000</v>
      </c>
      <c r="F34" s="63">
        <v>50000</v>
      </c>
      <c r="G34" s="63">
        <v>50000</v>
      </c>
      <c r="H34" s="62"/>
      <c r="I34" s="64"/>
      <c r="J34" s="64"/>
      <c r="K34" s="65"/>
      <c r="L34" s="64"/>
      <c r="M34" s="66"/>
      <c r="N34" s="67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</row>
    <row r="35" spans="1:37" ht="15.75" thickBot="1" x14ac:dyDescent="0.3">
      <c r="A35" s="225"/>
      <c r="B35" s="228"/>
      <c r="C35" s="4" t="s">
        <v>17</v>
      </c>
      <c r="D35" s="44" t="s">
        <v>137</v>
      </c>
      <c r="E35" s="45">
        <f>E36</f>
        <v>50000</v>
      </c>
      <c r="F35" s="45">
        <f>F36</f>
        <v>20000</v>
      </c>
      <c r="G35" s="45">
        <f>G36</f>
        <v>15000</v>
      </c>
      <c r="H35" s="44"/>
      <c r="I35" s="41"/>
      <c r="J35" s="41"/>
      <c r="K35" s="41"/>
      <c r="L35" s="41"/>
      <c r="M35" s="42"/>
      <c r="N35" s="43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</row>
    <row r="36" spans="1:37" ht="24.75" thickBot="1" x14ac:dyDescent="0.3">
      <c r="A36" s="226"/>
      <c r="B36" s="229"/>
      <c r="C36" s="68" t="s">
        <v>74</v>
      </c>
      <c r="D36" s="121" t="s">
        <v>139</v>
      </c>
      <c r="E36" s="73">
        <v>50000</v>
      </c>
      <c r="F36" s="73">
        <v>20000</v>
      </c>
      <c r="G36" s="73">
        <v>15000</v>
      </c>
      <c r="H36" s="78" t="s">
        <v>162</v>
      </c>
      <c r="I36" s="51"/>
      <c r="J36" s="51"/>
      <c r="K36" s="51"/>
      <c r="L36" s="51"/>
      <c r="M36" s="52" t="s">
        <v>61</v>
      </c>
      <c r="N36" s="124" t="s">
        <v>63</v>
      </c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</row>
    <row r="37" spans="1:37" ht="15" customHeight="1" thickBot="1" x14ac:dyDescent="0.3">
      <c r="A37" s="224" t="s">
        <v>38</v>
      </c>
      <c r="B37" s="227" t="s">
        <v>7</v>
      </c>
      <c r="C37" s="6" t="s">
        <v>49</v>
      </c>
      <c r="D37" s="5" t="s">
        <v>189</v>
      </c>
      <c r="E37" s="2">
        <f>E38+E39+E40+E41+E42+E43</f>
        <v>405000</v>
      </c>
      <c r="F37" s="2">
        <f>F38+F40+F41+F42+F43</f>
        <v>385000</v>
      </c>
      <c r="G37" s="2">
        <f>G38+G40+G41+G42+G43</f>
        <v>385000</v>
      </c>
      <c r="H37" s="128"/>
      <c r="I37" s="37"/>
      <c r="J37" s="37"/>
      <c r="K37" s="37"/>
      <c r="L37" s="37"/>
      <c r="M37" s="38"/>
      <c r="N37" s="39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</row>
    <row r="38" spans="1:37" ht="15" customHeight="1" x14ac:dyDescent="0.25">
      <c r="A38" s="225"/>
      <c r="B38" s="228"/>
      <c r="C38" s="47" t="s">
        <v>50</v>
      </c>
      <c r="D38" s="50" t="s">
        <v>36</v>
      </c>
      <c r="E38" s="92">
        <v>100000</v>
      </c>
      <c r="F38" s="92">
        <v>100000</v>
      </c>
      <c r="G38" s="92">
        <v>100000</v>
      </c>
      <c r="H38" s="78" t="s">
        <v>163</v>
      </c>
      <c r="I38" s="51">
        <v>45</v>
      </c>
      <c r="J38" s="51">
        <v>45</v>
      </c>
      <c r="K38" s="51">
        <v>45</v>
      </c>
      <c r="L38" s="51">
        <v>45</v>
      </c>
      <c r="M38" s="52" t="s">
        <v>61</v>
      </c>
      <c r="N38" s="135" t="s">
        <v>63</v>
      </c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</row>
    <row r="39" spans="1:37" ht="15" customHeight="1" x14ac:dyDescent="0.25">
      <c r="A39" s="225"/>
      <c r="B39" s="228"/>
      <c r="C39" s="47" t="s">
        <v>86</v>
      </c>
      <c r="D39" s="50" t="s">
        <v>210</v>
      </c>
      <c r="E39" s="92">
        <v>30000</v>
      </c>
      <c r="F39" s="92"/>
      <c r="G39" s="92"/>
      <c r="H39" s="78"/>
      <c r="I39" s="51"/>
      <c r="J39" s="51"/>
      <c r="K39" s="51"/>
      <c r="L39" s="51"/>
      <c r="M39" s="52"/>
      <c r="N39" s="135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</row>
    <row r="40" spans="1:37" ht="15" customHeight="1" x14ac:dyDescent="0.25">
      <c r="A40" s="225"/>
      <c r="B40" s="228"/>
      <c r="C40" s="47" t="s">
        <v>88</v>
      </c>
      <c r="D40" s="50" t="s">
        <v>87</v>
      </c>
      <c r="E40" s="92">
        <v>10000</v>
      </c>
      <c r="F40" s="92">
        <v>15000</v>
      </c>
      <c r="G40" s="92">
        <v>15000</v>
      </c>
      <c r="H40" s="78" t="s">
        <v>164</v>
      </c>
      <c r="I40" s="51"/>
      <c r="J40" s="51"/>
      <c r="K40" s="51"/>
      <c r="L40" s="51"/>
      <c r="M40" s="52" t="s">
        <v>61</v>
      </c>
      <c r="N40" s="135" t="s">
        <v>63</v>
      </c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</row>
    <row r="41" spans="1:37" ht="15" customHeight="1" x14ac:dyDescent="0.25">
      <c r="A41" s="225"/>
      <c r="B41" s="228"/>
      <c r="C41" s="54" t="s">
        <v>90</v>
      </c>
      <c r="D41" s="55" t="s">
        <v>89</v>
      </c>
      <c r="E41" s="93">
        <v>100000</v>
      </c>
      <c r="F41" s="93">
        <v>110000</v>
      </c>
      <c r="G41" s="93">
        <v>110000</v>
      </c>
      <c r="H41" s="80" t="s">
        <v>165</v>
      </c>
      <c r="I41" s="57">
        <v>25</v>
      </c>
      <c r="J41" s="57">
        <v>25</v>
      </c>
      <c r="K41" s="57">
        <v>25</v>
      </c>
      <c r="L41" s="57">
        <v>25</v>
      </c>
      <c r="M41" s="58" t="s">
        <v>61</v>
      </c>
      <c r="N41" s="125" t="s">
        <v>63</v>
      </c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</row>
    <row r="42" spans="1:37" ht="15" customHeight="1" x14ac:dyDescent="0.25">
      <c r="A42" s="225"/>
      <c r="B42" s="228"/>
      <c r="C42" s="61" t="s">
        <v>198</v>
      </c>
      <c r="D42" s="85" t="s">
        <v>91</v>
      </c>
      <c r="E42" s="94">
        <v>45000</v>
      </c>
      <c r="F42" s="94">
        <v>40000</v>
      </c>
      <c r="G42" s="94">
        <v>40000</v>
      </c>
      <c r="H42" s="81" t="s">
        <v>166</v>
      </c>
      <c r="I42" s="64">
        <v>65</v>
      </c>
      <c r="J42" s="64">
        <v>19</v>
      </c>
      <c r="K42" s="64">
        <v>20</v>
      </c>
      <c r="L42" s="64">
        <v>20</v>
      </c>
      <c r="M42" s="65" t="s">
        <v>61</v>
      </c>
      <c r="N42" s="126" t="s">
        <v>63</v>
      </c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</row>
    <row r="43" spans="1:37" ht="15.75" customHeight="1" thickBot="1" x14ac:dyDescent="0.3">
      <c r="A43" s="225"/>
      <c r="B43" s="228"/>
      <c r="C43" s="61" t="s">
        <v>218</v>
      </c>
      <c r="D43" s="85" t="s">
        <v>219</v>
      </c>
      <c r="E43" s="94">
        <v>120000</v>
      </c>
      <c r="F43" s="94">
        <v>120000</v>
      </c>
      <c r="G43" s="94">
        <v>120000</v>
      </c>
      <c r="H43" s="81" t="s">
        <v>220</v>
      </c>
      <c r="I43" s="64"/>
      <c r="J43" s="64"/>
      <c r="K43" s="64"/>
      <c r="L43" s="64"/>
      <c r="M43" s="65" t="s">
        <v>61</v>
      </c>
      <c r="N43" s="126" t="s">
        <v>63</v>
      </c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</row>
    <row r="44" spans="1:37" ht="15.75" customHeight="1" thickBot="1" x14ac:dyDescent="0.3">
      <c r="A44" s="225"/>
      <c r="B44" s="228"/>
      <c r="C44" s="6" t="s">
        <v>111</v>
      </c>
      <c r="D44" s="44" t="s">
        <v>93</v>
      </c>
      <c r="E44" s="45">
        <f>E45</f>
        <v>956000</v>
      </c>
      <c r="F44" s="45">
        <f>F45</f>
        <v>780000</v>
      </c>
      <c r="G44" s="45">
        <f>G45</f>
        <v>800000</v>
      </c>
      <c r="H44" s="148" t="s">
        <v>167</v>
      </c>
      <c r="I44" s="41"/>
      <c r="J44" s="41"/>
      <c r="K44" s="41"/>
      <c r="L44" s="41"/>
      <c r="M44" s="36" t="s">
        <v>64</v>
      </c>
      <c r="N44" s="149" t="s">
        <v>65</v>
      </c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</row>
    <row r="45" spans="1:37" ht="15.75" customHeight="1" thickBot="1" x14ac:dyDescent="0.3">
      <c r="A45" s="225"/>
      <c r="B45" s="229"/>
      <c r="C45" s="95" t="s">
        <v>113</v>
      </c>
      <c r="D45" s="87" t="s">
        <v>95</v>
      </c>
      <c r="E45" s="88">
        <v>956000</v>
      </c>
      <c r="F45" s="88">
        <v>780000</v>
      </c>
      <c r="G45" s="88">
        <v>800000</v>
      </c>
      <c r="H45" s="129"/>
      <c r="I45" s="89"/>
      <c r="J45" s="89"/>
      <c r="K45" s="89"/>
      <c r="L45" s="89"/>
      <c r="M45" s="146"/>
      <c r="N45" s="147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</row>
    <row r="46" spans="1:37" ht="30.75" thickBot="1" x14ac:dyDescent="0.3">
      <c r="A46" s="225"/>
      <c r="B46" s="227" t="s">
        <v>6</v>
      </c>
      <c r="C46" s="6" t="s">
        <v>52</v>
      </c>
      <c r="D46" s="44" t="s">
        <v>57</v>
      </c>
      <c r="E46" s="45">
        <f>E47</f>
        <v>60000</v>
      </c>
      <c r="F46" s="45">
        <f>F47</f>
        <v>60000</v>
      </c>
      <c r="G46" s="45">
        <f>G47</f>
        <v>60000</v>
      </c>
      <c r="H46" s="5" t="s">
        <v>168</v>
      </c>
      <c r="I46" s="151">
        <v>30</v>
      </c>
      <c r="J46" s="151">
        <v>30</v>
      </c>
      <c r="K46" s="151">
        <v>30</v>
      </c>
      <c r="L46" s="151">
        <v>30</v>
      </c>
      <c r="M46" s="152" t="s">
        <v>61</v>
      </c>
      <c r="N46" s="150" t="s">
        <v>63</v>
      </c>
      <c r="O46" s="188"/>
      <c r="P46" s="188"/>
      <c r="Q46" s="188"/>
      <c r="R46" s="188"/>
      <c r="S46" s="194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</row>
    <row r="47" spans="1:37" ht="15" customHeight="1" thickBot="1" x14ac:dyDescent="0.3">
      <c r="A47" s="225"/>
      <c r="B47" s="229"/>
      <c r="C47" s="96" t="s">
        <v>96</v>
      </c>
      <c r="D47" s="213" t="s">
        <v>97</v>
      </c>
      <c r="E47" s="69">
        <v>60000</v>
      </c>
      <c r="F47" s="69">
        <v>60000</v>
      </c>
      <c r="G47" s="69">
        <v>60000</v>
      </c>
      <c r="H47" s="78"/>
      <c r="I47" s="51"/>
      <c r="J47" s="51"/>
      <c r="K47" s="51"/>
      <c r="L47" s="51"/>
      <c r="M47" s="70"/>
      <c r="N47" s="124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</row>
    <row r="48" spans="1:37" ht="15" customHeight="1" thickBot="1" x14ac:dyDescent="0.3">
      <c r="A48" s="225"/>
      <c r="B48" s="227" t="s">
        <v>41</v>
      </c>
      <c r="C48" s="27" t="s">
        <v>211</v>
      </c>
      <c r="D48" s="21" t="s">
        <v>98</v>
      </c>
      <c r="E48" s="11">
        <f>E49+E50+E51</f>
        <v>85000</v>
      </c>
      <c r="F48" s="22">
        <f>F49+F50+F51</f>
        <v>80000</v>
      </c>
      <c r="G48" s="22">
        <f>G49+G50+G51</f>
        <v>80000</v>
      </c>
      <c r="H48" s="23"/>
      <c r="I48" s="23"/>
      <c r="J48" s="23"/>
      <c r="K48" s="23"/>
      <c r="L48" s="23"/>
      <c r="M48" s="15"/>
      <c r="N48" s="24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</row>
    <row r="49" spans="1:37" ht="15" customHeight="1" x14ac:dyDescent="0.25">
      <c r="A49" s="225"/>
      <c r="B49" s="228"/>
      <c r="C49" s="97" t="s">
        <v>55</v>
      </c>
      <c r="D49" s="98" t="s">
        <v>46</v>
      </c>
      <c r="E49" s="99">
        <v>35000</v>
      </c>
      <c r="F49" s="99">
        <v>35000</v>
      </c>
      <c r="G49" s="99">
        <v>35000</v>
      </c>
      <c r="H49" s="116" t="s">
        <v>62</v>
      </c>
      <c r="I49" s="101">
        <v>885</v>
      </c>
      <c r="J49" s="101">
        <v>885</v>
      </c>
      <c r="K49" s="101">
        <v>885</v>
      </c>
      <c r="L49" s="101">
        <v>885</v>
      </c>
      <c r="M49" s="154" t="s">
        <v>61</v>
      </c>
      <c r="N49" s="135" t="s">
        <v>63</v>
      </c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</row>
    <row r="50" spans="1:37" ht="15" customHeight="1" x14ac:dyDescent="0.25">
      <c r="A50" s="225"/>
      <c r="B50" s="228"/>
      <c r="C50" s="103" t="s">
        <v>99</v>
      </c>
      <c r="D50" s="104" t="s">
        <v>100</v>
      </c>
      <c r="E50" s="105">
        <v>25000</v>
      </c>
      <c r="F50" s="105">
        <v>20000</v>
      </c>
      <c r="G50" s="105">
        <v>20000</v>
      </c>
      <c r="H50" s="120" t="s">
        <v>169</v>
      </c>
      <c r="I50" s="106"/>
      <c r="J50" s="106"/>
      <c r="K50" s="106"/>
      <c r="L50" s="106"/>
      <c r="M50" s="155" t="s">
        <v>61</v>
      </c>
      <c r="N50" s="138" t="s">
        <v>63</v>
      </c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</row>
    <row r="51" spans="1:37" ht="15" customHeight="1" thickBot="1" x14ac:dyDescent="0.3">
      <c r="A51" s="225"/>
      <c r="B51" s="228"/>
      <c r="C51" s="108" t="s">
        <v>101</v>
      </c>
      <c r="D51" s="109" t="s">
        <v>102</v>
      </c>
      <c r="E51" s="110">
        <v>25000</v>
      </c>
      <c r="F51" s="110">
        <v>25000</v>
      </c>
      <c r="G51" s="110">
        <v>25000</v>
      </c>
      <c r="H51" s="153" t="s">
        <v>170</v>
      </c>
      <c r="I51" s="111">
        <v>12</v>
      </c>
      <c r="J51" s="111">
        <v>12</v>
      </c>
      <c r="K51" s="111">
        <v>12</v>
      </c>
      <c r="L51" s="111">
        <v>12</v>
      </c>
      <c r="M51" s="156" t="s">
        <v>61</v>
      </c>
      <c r="N51" s="157" t="s">
        <v>63</v>
      </c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8"/>
      <c r="AK51" s="188"/>
    </row>
    <row r="52" spans="1:37" ht="15" customHeight="1" thickBot="1" x14ac:dyDescent="0.3">
      <c r="A52" s="225"/>
      <c r="B52" s="228"/>
      <c r="C52" s="28" t="s">
        <v>48</v>
      </c>
      <c r="D52" s="25" t="s">
        <v>103</v>
      </c>
      <c r="E52" s="13">
        <f>E53+E54+E55+E56</f>
        <v>225000</v>
      </c>
      <c r="F52" s="13">
        <f>F53+F54+F55+F56</f>
        <v>215000</v>
      </c>
      <c r="G52" s="13">
        <f>G53+G54+G55+G56</f>
        <v>215000</v>
      </c>
      <c r="H52" s="158" t="s">
        <v>171</v>
      </c>
      <c r="I52" s="14"/>
      <c r="J52" s="14"/>
      <c r="K52" s="14"/>
      <c r="L52" s="14"/>
      <c r="M52" s="159" t="s">
        <v>61</v>
      </c>
      <c r="N52" s="160" t="s">
        <v>63</v>
      </c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8"/>
      <c r="AK52" s="188"/>
    </row>
    <row r="53" spans="1:37" ht="15" customHeight="1" x14ac:dyDescent="0.25">
      <c r="A53" s="225"/>
      <c r="B53" s="228"/>
      <c r="C53" s="97" t="s">
        <v>37</v>
      </c>
      <c r="D53" s="98" t="s">
        <v>104</v>
      </c>
      <c r="E53" s="99">
        <v>180000</v>
      </c>
      <c r="F53" s="99">
        <v>180000</v>
      </c>
      <c r="G53" s="99">
        <v>180000</v>
      </c>
      <c r="H53" s="100"/>
      <c r="I53" s="101"/>
      <c r="J53" s="101"/>
      <c r="K53" s="101"/>
      <c r="L53" s="101"/>
      <c r="M53" s="102"/>
      <c r="N53" s="53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8"/>
      <c r="AK53" s="188"/>
    </row>
    <row r="54" spans="1:37" ht="15" customHeight="1" x14ac:dyDescent="0.25">
      <c r="A54" s="225"/>
      <c r="B54" s="228"/>
      <c r="C54" s="103" t="s">
        <v>105</v>
      </c>
      <c r="D54" s="104" t="s">
        <v>106</v>
      </c>
      <c r="E54" s="105">
        <v>35000</v>
      </c>
      <c r="F54" s="105">
        <v>25000</v>
      </c>
      <c r="G54" s="105">
        <v>25000</v>
      </c>
      <c r="H54" s="104"/>
      <c r="I54" s="106"/>
      <c r="J54" s="106"/>
      <c r="K54" s="106"/>
      <c r="L54" s="106"/>
      <c r="M54" s="107"/>
      <c r="N54" s="112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</row>
    <row r="55" spans="1:37" ht="15" customHeight="1" x14ac:dyDescent="0.25">
      <c r="A55" s="225"/>
      <c r="B55" s="228"/>
      <c r="C55" s="103" t="s">
        <v>107</v>
      </c>
      <c r="D55" s="104" t="s">
        <v>108</v>
      </c>
      <c r="E55" s="105">
        <v>5000</v>
      </c>
      <c r="F55" s="105">
        <v>5000</v>
      </c>
      <c r="G55" s="105">
        <v>5000</v>
      </c>
      <c r="H55" s="104"/>
      <c r="I55" s="106"/>
      <c r="J55" s="106"/>
      <c r="K55" s="106"/>
      <c r="L55" s="106"/>
      <c r="M55" s="107"/>
      <c r="N55" s="112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</row>
    <row r="56" spans="1:37" ht="15" customHeight="1" thickBot="1" x14ac:dyDescent="0.3">
      <c r="A56" s="225"/>
      <c r="B56" s="229"/>
      <c r="C56" s="103" t="s">
        <v>109</v>
      </c>
      <c r="D56" s="104" t="s">
        <v>110</v>
      </c>
      <c r="E56" s="105">
        <v>5000</v>
      </c>
      <c r="F56" s="105">
        <v>5000</v>
      </c>
      <c r="G56" s="105">
        <v>5000</v>
      </c>
      <c r="H56" s="104"/>
      <c r="I56" s="106"/>
      <c r="J56" s="106"/>
      <c r="K56" s="106"/>
      <c r="L56" s="106"/>
      <c r="M56" s="107"/>
      <c r="N56" s="112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8"/>
      <c r="AJ56" s="188"/>
      <c r="AK56" s="188"/>
    </row>
    <row r="57" spans="1:37" ht="15" customHeight="1" thickBot="1" x14ac:dyDescent="0.3">
      <c r="A57" s="225"/>
      <c r="B57" s="227" t="s">
        <v>42</v>
      </c>
      <c r="C57" s="30" t="s">
        <v>114</v>
      </c>
      <c r="D57" s="17" t="s">
        <v>53</v>
      </c>
      <c r="E57" s="19">
        <f>E58</f>
        <v>40000</v>
      </c>
      <c r="F57" s="19">
        <f>F58</f>
        <v>50000</v>
      </c>
      <c r="G57" s="19">
        <f>G58</f>
        <v>50000</v>
      </c>
      <c r="H57" s="23" t="s">
        <v>172</v>
      </c>
      <c r="I57" s="162">
        <v>1</v>
      </c>
      <c r="J57" s="162">
        <v>1</v>
      </c>
      <c r="K57" s="162">
        <v>1</v>
      </c>
      <c r="L57" s="162">
        <v>1</v>
      </c>
      <c r="M57" s="159" t="s">
        <v>61</v>
      </c>
      <c r="N57" s="160" t="s">
        <v>63</v>
      </c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J57" s="188"/>
      <c r="AK57" s="188"/>
    </row>
    <row r="58" spans="1:37" ht="15" customHeight="1" thickBot="1" x14ac:dyDescent="0.3">
      <c r="A58" s="225"/>
      <c r="B58" s="228"/>
      <c r="C58" s="108" t="s">
        <v>58</v>
      </c>
      <c r="D58" s="109" t="s">
        <v>115</v>
      </c>
      <c r="E58" s="110">
        <v>40000</v>
      </c>
      <c r="F58" s="110">
        <v>50000</v>
      </c>
      <c r="G58" s="110">
        <v>50000</v>
      </c>
      <c r="H58" s="109"/>
      <c r="I58" s="111"/>
      <c r="J58" s="111"/>
      <c r="K58" s="111"/>
      <c r="L58" s="111"/>
      <c r="M58" s="113"/>
      <c r="N58" s="130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</row>
    <row r="59" spans="1:37" ht="15" customHeight="1" thickBot="1" x14ac:dyDescent="0.3">
      <c r="A59" s="225"/>
      <c r="B59" s="228"/>
      <c r="C59" s="29" t="s">
        <v>213</v>
      </c>
      <c r="D59" s="7" t="s">
        <v>112</v>
      </c>
      <c r="E59" s="8">
        <f>E60</f>
        <v>195500</v>
      </c>
      <c r="F59" s="8">
        <v>180000</v>
      </c>
      <c r="G59" s="8">
        <v>180000</v>
      </c>
      <c r="H59" s="21" t="s">
        <v>173</v>
      </c>
      <c r="I59" s="163"/>
      <c r="J59" s="163"/>
      <c r="K59" s="163"/>
      <c r="L59" s="163"/>
      <c r="M59" s="164" t="s">
        <v>67</v>
      </c>
      <c r="N59" s="166" t="s">
        <v>66</v>
      </c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</row>
    <row r="60" spans="1:37" ht="15" customHeight="1" thickBot="1" x14ac:dyDescent="0.3">
      <c r="A60" s="225"/>
      <c r="B60" s="228"/>
      <c r="C60" s="97" t="s">
        <v>214</v>
      </c>
      <c r="D60" s="98" t="s">
        <v>51</v>
      </c>
      <c r="E60" s="99">
        <v>195500</v>
      </c>
      <c r="F60" s="99">
        <v>180000</v>
      </c>
      <c r="G60" s="99">
        <v>180000</v>
      </c>
      <c r="H60" s="100"/>
      <c r="I60" s="114"/>
      <c r="J60" s="114"/>
      <c r="K60" s="101"/>
      <c r="L60" s="101"/>
      <c r="M60" s="102"/>
      <c r="N60" s="53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</row>
    <row r="61" spans="1:37" ht="15" customHeight="1" thickBot="1" x14ac:dyDescent="0.3">
      <c r="A61" s="225"/>
      <c r="B61" s="228"/>
      <c r="C61" s="27" t="s">
        <v>116</v>
      </c>
      <c r="D61" s="10" t="s">
        <v>118</v>
      </c>
      <c r="E61" s="11">
        <f>E62+E63</f>
        <v>30000</v>
      </c>
      <c r="F61" s="11">
        <f>F62+F63</f>
        <v>20000</v>
      </c>
      <c r="G61" s="11">
        <f>G62+G63</f>
        <v>20000</v>
      </c>
      <c r="H61" s="21" t="s">
        <v>174</v>
      </c>
      <c r="I61" s="9"/>
      <c r="J61" s="9"/>
      <c r="K61" s="9"/>
      <c r="L61" s="9"/>
      <c r="M61" s="165" t="s">
        <v>61</v>
      </c>
      <c r="N61" s="166" t="s">
        <v>63</v>
      </c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</row>
    <row r="62" spans="1:37" ht="15" customHeight="1" x14ac:dyDescent="0.25">
      <c r="A62" s="225"/>
      <c r="B62" s="228"/>
      <c r="C62" s="97" t="s">
        <v>117</v>
      </c>
      <c r="D62" s="98" t="s">
        <v>56</v>
      </c>
      <c r="E62" s="99">
        <v>25000</v>
      </c>
      <c r="F62" s="99">
        <v>20000</v>
      </c>
      <c r="G62" s="99">
        <v>20000</v>
      </c>
      <c r="H62" s="100"/>
      <c r="I62" s="101"/>
      <c r="J62" s="101"/>
      <c r="K62" s="101"/>
      <c r="L62" s="101"/>
      <c r="M62" s="102"/>
      <c r="N62" s="53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</row>
    <row r="63" spans="1:37" ht="15" customHeight="1" thickBot="1" x14ac:dyDescent="0.3">
      <c r="A63" s="225"/>
      <c r="B63" s="228"/>
      <c r="C63" s="117" t="s">
        <v>199</v>
      </c>
      <c r="D63" s="118" t="s">
        <v>200</v>
      </c>
      <c r="E63" s="119">
        <v>5000</v>
      </c>
      <c r="F63" s="119"/>
      <c r="G63" s="119"/>
      <c r="H63" s="184"/>
      <c r="I63" s="185"/>
      <c r="J63" s="185"/>
      <c r="K63" s="185"/>
      <c r="L63" s="185"/>
      <c r="M63" s="186"/>
      <c r="N63" s="187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</row>
    <row r="64" spans="1:37" ht="15.75" thickBot="1" x14ac:dyDescent="0.3">
      <c r="A64" s="225"/>
      <c r="B64" s="228"/>
      <c r="C64" s="30" t="s">
        <v>122</v>
      </c>
      <c r="D64" s="17" t="s">
        <v>123</v>
      </c>
      <c r="E64" s="19">
        <f>E65+E66+E67+E68+E69</f>
        <v>2447000</v>
      </c>
      <c r="F64" s="19">
        <f>F65+F66+F67+F68+F69</f>
        <v>67000</v>
      </c>
      <c r="G64" s="19">
        <f>G65+G66+G67+G68+G69</f>
        <v>67000</v>
      </c>
      <c r="H64" s="12"/>
      <c r="I64" s="14"/>
      <c r="J64" s="14"/>
      <c r="K64" s="14"/>
      <c r="L64" s="14"/>
      <c r="M64" s="15"/>
      <c r="N64" s="1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</row>
    <row r="65" spans="1:37" ht="24.75" x14ac:dyDescent="0.25">
      <c r="A65" s="225"/>
      <c r="B65" s="228"/>
      <c r="C65" s="97" t="s">
        <v>127</v>
      </c>
      <c r="D65" s="115" t="s">
        <v>124</v>
      </c>
      <c r="E65" s="99">
        <v>20000</v>
      </c>
      <c r="F65" s="99">
        <v>20000</v>
      </c>
      <c r="G65" s="99">
        <v>20000</v>
      </c>
      <c r="H65" s="116" t="s">
        <v>181</v>
      </c>
      <c r="I65" s="176">
        <v>1</v>
      </c>
      <c r="J65" s="176">
        <v>1</v>
      </c>
      <c r="K65" s="176">
        <v>1</v>
      </c>
      <c r="L65" s="176">
        <v>1</v>
      </c>
      <c r="M65" s="176" t="s">
        <v>61</v>
      </c>
      <c r="N65" s="170" t="s">
        <v>63</v>
      </c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8"/>
      <c r="AK65" s="188"/>
    </row>
    <row r="66" spans="1:37" ht="15" customHeight="1" x14ac:dyDescent="0.25">
      <c r="A66" s="225"/>
      <c r="B66" s="228"/>
      <c r="C66" s="117" t="s">
        <v>125</v>
      </c>
      <c r="D66" s="118" t="s">
        <v>126</v>
      </c>
      <c r="E66" s="119">
        <v>15000</v>
      </c>
      <c r="F66" s="119">
        <v>15000</v>
      </c>
      <c r="G66" s="119">
        <v>15000</v>
      </c>
      <c r="H66" s="169" t="s">
        <v>182</v>
      </c>
      <c r="I66" s="177"/>
      <c r="J66" s="177"/>
      <c r="K66" s="177"/>
      <c r="L66" s="177"/>
      <c r="M66" s="178" t="s">
        <v>61</v>
      </c>
      <c r="N66" s="171" t="s">
        <v>63</v>
      </c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188"/>
      <c r="AI66" s="188"/>
      <c r="AJ66" s="188"/>
      <c r="AK66" s="188"/>
    </row>
    <row r="67" spans="1:37" ht="15" customHeight="1" x14ac:dyDescent="0.25">
      <c r="A67" s="225"/>
      <c r="B67" s="228"/>
      <c r="C67" s="103" t="s">
        <v>201</v>
      </c>
      <c r="D67" s="104" t="s">
        <v>128</v>
      </c>
      <c r="E67" s="105">
        <v>20000</v>
      </c>
      <c r="F67" s="105">
        <v>20000</v>
      </c>
      <c r="G67" s="105">
        <v>20000</v>
      </c>
      <c r="H67" s="120" t="s">
        <v>183</v>
      </c>
      <c r="I67" s="179"/>
      <c r="J67" s="179"/>
      <c r="K67" s="179"/>
      <c r="L67" s="179"/>
      <c r="M67" s="179" t="s">
        <v>61</v>
      </c>
      <c r="N67" s="172" t="s">
        <v>63</v>
      </c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8"/>
      <c r="AK67" s="188"/>
    </row>
    <row r="68" spans="1:37" ht="15" customHeight="1" x14ac:dyDescent="0.25">
      <c r="A68" s="225"/>
      <c r="B68" s="228"/>
      <c r="C68" s="103" t="s">
        <v>202</v>
      </c>
      <c r="D68" s="104" t="s">
        <v>130</v>
      </c>
      <c r="E68" s="105">
        <v>12000</v>
      </c>
      <c r="F68" s="105">
        <v>12000</v>
      </c>
      <c r="G68" s="105">
        <v>12000</v>
      </c>
      <c r="H68" s="120" t="s">
        <v>184</v>
      </c>
      <c r="I68" s="179"/>
      <c r="J68" s="179"/>
      <c r="K68" s="179"/>
      <c r="L68" s="179"/>
      <c r="M68" s="179" t="s">
        <v>61</v>
      </c>
      <c r="N68" s="172" t="s">
        <v>63</v>
      </c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8"/>
      <c r="AA68" s="188"/>
      <c r="AB68" s="188"/>
      <c r="AC68" s="188"/>
      <c r="AD68" s="188"/>
      <c r="AE68" s="188"/>
      <c r="AF68" s="188"/>
      <c r="AG68" s="188"/>
      <c r="AH68" s="188"/>
      <c r="AI68" s="188"/>
      <c r="AJ68" s="188"/>
      <c r="AK68" s="188"/>
    </row>
    <row r="69" spans="1:37" ht="15" customHeight="1" thickBot="1" x14ac:dyDescent="0.3">
      <c r="A69" s="225"/>
      <c r="B69" s="229"/>
      <c r="C69" s="103" t="s">
        <v>203</v>
      </c>
      <c r="D69" s="104" t="s">
        <v>129</v>
      </c>
      <c r="E69" s="105">
        <v>2380000</v>
      </c>
      <c r="F69" s="105">
        <v>0</v>
      </c>
      <c r="G69" s="105">
        <v>0</v>
      </c>
      <c r="H69" s="120" t="s">
        <v>185</v>
      </c>
      <c r="I69" s="179">
        <v>0</v>
      </c>
      <c r="J69" s="179">
        <v>1</v>
      </c>
      <c r="K69" s="179">
        <v>0</v>
      </c>
      <c r="L69" s="179">
        <v>0</v>
      </c>
      <c r="M69" s="179" t="s">
        <v>61</v>
      </c>
      <c r="N69" s="172" t="s">
        <v>63</v>
      </c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  <c r="Z69" s="188"/>
      <c r="AA69" s="188"/>
      <c r="AB69" s="188"/>
      <c r="AC69" s="188"/>
      <c r="AD69" s="188"/>
      <c r="AE69" s="188"/>
      <c r="AF69" s="188"/>
      <c r="AG69" s="188"/>
      <c r="AH69" s="188"/>
      <c r="AI69" s="188"/>
      <c r="AJ69" s="188"/>
      <c r="AK69" s="188"/>
    </row>
    <row r="70" spans="1:37" ht="15" customHeight="1" thickBot="1" x14ac:dyDescent="0.3">
      <c r="A70" s="225"/>
      <c r="B70" s="227" t="s">
        <v>43</v>
      </c>
      <c r="C70" s="16" t="s">
        <v>52</v>
      </c>
      <c r="D70" s="12" t="s">
        <v>57</v>
      </c>
      <c r="E70" s="13">
        <f>E71+E72</f>
        <v>105000</v>
      </c>
      <c r="F70" s="13">
        <f>F71+F72</f>
        <v>105000</v>
      </c>
      <c r="G70" s="13">
        <f>G71+G72</f>
        <v>105000</v>
      </c>
      <c r="H70" s="23" t="s">
        <v>186</v>
      </c>
      <c r="I70" s="162"/>
      <c r="J70" s="162"/>
      <c r="K70" s="162"/>
      <c r="L70" s="162"/>
      <c r="M70" s="159" t="s">
        <v>61</v>
      </c>
      <c r="N70" s="160" t="s">
        <v>63</v>
      </c>
      <c r="O70" s="188"/>
      <c r="P70" s="188"/>
      <c r="Q70" s="188"/>
      <c r="R70" s="188"/>
      <c r="S70" s="188"/>
      <c r="T70" s="188"/>
      <c r="U70" s="188"/>
      <c r="V70" s="188"/>
      <c r="W70" s="188"/>
      <c r="X70" s="188"/>
      <c r="Y70" s="188"/>
      <c r="Z70" s="188"/>
      <c r="AA70" s="188"/>
      <c r="AB70" s="188"/>
      <c r="AC70" s="188"/>
      <c r="AD70" s="188"/>
      <c r="AE70" s="188"/>
      <c r="AF70" s="188"/>
      <c r="AG70" s="188"/>
      <c r="AH70" s="188"/>
      <c r="AI70" s="188"/>
      <c r="AJ70" s="188"/>
      <c r="AK70" s="188"/>
    </row>
    <row r="71" spans="1:37" ht="15" customHeight="1" x14ac:dyDescent="0.25">
      <c r="A71" s="225"/>
      <c r="B71" s="228"/>
      <c r="C71" s="97" t="s">
        <v>54</v>
      </c>
      <c r="D71" s="98" t="s">
        <v>119</v>
      </c>
      <c r="E71" s="99">
        <v>60000</v>
      </c>
      <c r="F71" s="99">
        <v>60000</v>
      </c>
      <c r="G71" s="99">
        <v>60000</v>
      </c>
      <c r="H71" s="116"/>
      <c r="I71" s="176"/>
      <c r="J71" s="176"/>
      <c r="K71" s="176"/>
      <c r="L71" s="176"/>
      <c r="M71" s="180"/>
      <c r="N71" s="135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8"/>
      <c r="AG71" s="188"/>
      <c r="AH71" s="188"/>
      <c r="AI71" s="188"/>
      <c r="AJ71" s="188"/>
      <c r="AK71" s="188"/>
    </row>
    <row r="72" spans="1:37" ht="15" customHeight="1" thickBot="1" x14ac:dyDescent="0.3">
      <c r="A72" s="225"/>
      <c r="B72" s="228"/>
      <c r="C72" s="108" t="s">
        <v>120</v>
      </c>
      <c r="D72" s="109" t="s">
        <v>121</v>
      </c>
      <c r="E72" s="110">
        <v>45000</v>
      </c>
      <c r="F72" s="110">
        <v>45000</v>
      </c>
      <c r="G72" s="110">
        <v>45000</v>
      </c>
      <c r="H72" s="153"/>
      <c r="I72" s="181"/>
      <c r="J72" s="181"/>
      <c r="K72" s="181"/>
      <c r="L72" s="181"/>
      <c r="M72" s="182"/>
      <c r="N72" s="173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  <c r="Z72" s="188"/>
      <c r="AA72" s="188"/>
      <c r="AB72" s="188"/>
      <c r="AC72" s="188"/>
      <c r="AD72" s="188"/>
      <c r="AE72" s="188"/>
      <c r="AF72" s="188"/>
      <c r="AG72" s="188"/>
      <c r="AH72" s="188"/>
      <c r="AI72" s="188"/>
      <c r="AJ72" s="188"/>
      <c r="AK72" s="188"/>
    </row>
    <row r="73" spans="1:37" ht="15" customHeight="1" thickBot="1" x14ac:dyDescent="0.3">
      <c r="A73" s="225"/>
      <c r="B73" s="228"/>
      <c r="C73" s="30" t="s">
        <v>92</v>
      </c>
      <c r="D73" s="17" t="s">
        <v>140</v>
      </c>
      <c r="E73" s="19">
        <f>E74+E75+E76+E77+E78+E79+E80</f>
        <v>76000</v>
      </c>
      <c r="F73" s="19">
        <f>F74+F75+F76+F77+F78+F79+F80</f>
        <v>83000</v>
      </c>
      <c r="G73" s="19">
        <f>G74+G75+G76+G77+G78+G79+G80</f>
        <v>83000</v>
      </c>
      <c r="H73" s="161" t="s">
        <v>187</v>
      </c>
      <c r="I73" s="162"/>
      <c r="J73" s="162"/>
      <c r="K73" s="162"/>
      <c r="L73" s="162"/>
      <c r="M73" s="159" t="s">
        <v>61</v>
      </c>
      <c r="N73" s="160" t="s">
        <v>63</v>
      </c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8"/>
      <c r="AG73" s="188"/>
      <c r="AH73" s="188"/>
      <c r="AI73" s="188"/>
      <c r="AJ73" s="188"/>
      <c r="AK73" s="188"/>
    </row>
    <row r="74" spans="1:37" ht="15" customHeight="1" x14ac:dyDescent="0.25">
      <c r="A74" s="225"/>
      <c r="B74" s="228"/>
      <c r="C74" s="97" t="s">
        <v>94</v>
      </c>
      <c r="D74" s="98" t="s">
        <v>141</v>
      </c>
      <c r="E74" s="99">
        <v>15000</v>
      </c>
      <c r="F74" s="99">
        <v>15000</v>
      </c>
      <c r="G74" s="99">
        <v>15000</v>
      </c>
      <c r="H74" s="167"/>
      <c r="I74" s="176"/>
      <c r="J74" s="176"/>
      <c r="K74" s="176"/>
      <c r="L74" s="176"/>
      <c r="M74" s="176"/>
      <c r="N74" s="174"/>
      <c r="O74" s="188"/>
      <c r="P74" s="188"/>
      <c r="Q74" s="188"/>
      <c r="R74" s="188"/>
      <c r="S74" s="188"/>
      <c r="T74" s="188"/>
      <c r="U74" s="188"/>
      <c r="V74" s="188"/>
      <c r="W74" s="188"/>
      <c r="X74" s="188"/>
      <c r="Y74" s="188"/>
      <c r="Z74" s="188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</row>
    <row r="75" spans="1:37" ht="15" customHeight="1" x14ac:dyDescent="0.25">
      <c r="A75" s="225"/>
      <c r="B75" s="228"/>
      <c r="C75" s="103" t="s">
        <v>142</v>
      </c>
      <c r="D75" s="104" t="s">
        <v>143</v>
      </c>
      <c r="E75" s="105">
        <v>3000</v>
      </c>
      <c r="F75" s="105">
        <v>3000</v>
      </c>
      <c r="G75" s="105">
        <v>3000</v>
      </c>
      <c r="H75" s="168"/>
      <c r="I75" s="179"/>
      <c r="J75" s="179"/>
      <c r="K75" s="179"/>
      <c r="L75" s="179"/>
      <c r="M75" s="179"/>
      <c r="N75" s="175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8"/>
      <c r="AG75" s="188"/>
      <c r="AH75" s="188"/>
      <c r="AI75" s="188"/>
      <c r="AJ75" s="188"/>
      <c r="AK75" s="188"/>
    </row>
    <row r="76" spans="1:37" ht="15" customHeight="1" x14ac:dyDescent="0.25">
      <c r="A76" s="225"/>
      <c r="B76" s="228"/>
      <c r="C76" s="103" t="s">
        <v>144</v>
      </c>
      <c r="D76" s="104" t="s">
        <v>145</v>
      </c>
      <c r="E76" s="105">
        <v>25000</v>
      </c>
      <c r="F76" s="105">
        <v>25000</v>
      </c>
      <c r="G76" s="105">
        <v>25000</v>
      </c>
      <c r="H76" s="168"/>
      <c r="I76" s="179"/>
      <c r="J76" s="179"/>
      <c r="K76" s="179"/>
      <c r="L76" s="179"/>
      <c r="M76" s="179"/>
      <c r="N76" s="175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88"/>
      <c r="Z76" s="188"/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</row>
    <row r="77" spans="1:37" ht="15" customHeight="1" x14ac:dyDescent="0.25">
      <c r="A77" s="225"/>
      <c r="B77" s="228"/>
      <c r="C77" s="103" t="s">
        <v>146</v>
      </c>
      <c r="D77" s="104" t="s">
        <v>147</v>
      </c>
      <c r="E77" s="105">
        <v>2000</v>
      </c>
      <c r="F77" s="105">
        <v>2000</v>
      </c>
      <c r="G77" s="105">
        <v>2000</v>
      </c>
      <c r="H77" s="168"/>
      <c r="I77" s="179"/>
      <c r="J77" s="179"/>
      <c r="K77" s="179"/>
      <c r="L77" s="179"/>
      <c r="M77" s="179"/>
      <c r="N77" s="175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8"/>
      <c r="AG77" s="188"/>
      <c r="AH77" s="188"/>
      <c r="AI77" s="188"/>
      <c r="AJ77" s="188"/>
      <c r="AK77" s="188"/>
    </row>
    <row r="78" spans="1:37" ht="15" customHeight="1" x14ac:dyDescent="0.25">
      <c r="A78" s="225"/>
      <c r="B78" s="228"/>
      <c r="C78" s="103" t="s">
        <v>148</v>
      </c>
      <c r="D78" s="104" t="s">
        <v>149</v>
      </c>
      <c r="E78" s="105">
        <v>3000</v>
      </c>
      <c r="F78" s="105">
        <v>3000</v>
      </c>
      <c r="G78" s="105">
        <v>3000</v>
      </c>
      <c r="H78" s="168"/>
      <c r="I78" s="179"/>
      <c r="J78" s="179"/>
      <c r="K78" s="179"/>
      <c r="L78" s="179"/>
      <c r="M78" s="179"/>
      <c r="N78" s="175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8"/>
      <c r="AI78" s="188"/>
      <c r="AJ78" s="188"/>
      <c r="AK78" s="188"/>
    </row>
    <row r="79" spans="1:37" ht="15" customHeight="1" x14ac:dyDescent="0.25">
      <c r="A79" s="225"/>
      <c r="B79" s="228"/>
      <c r="C79" s="103" t="s">
        <v>150</v>
      </c>
      <c r="D79" s="104" t="s">
        <v>151</v>
      </c>
      <c r="E79" s="105">
        <v>18000</v>
      </c>
      <c r="F79" s="105">
        <v>20000</v>
      </c>
      <c r="G79" s="105">
        <v>20000</v>
      </c>
      <c r="H79" s="168"/>
      <c r="I79" s="179"/>
      <c r="J79" s="179"/>
      <c r="K79" s="179"/>
      <c r="L79" s="179"/>
      <c r="M79" s="179"/>
      <c r="N79" s="175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8"/>
      <c r="AG79" s="188"/>
      <c r="AH79" s="188"/>
      <c r="AI79" s="188"/>
      <c r="AJ79" s="188"/>
      <c r="AK79" s="188"/>
    </row>
    <row r="80" spans="1:37" ht="15" customHeight="1" thickBot="1" x14ac:dyDescent="0.3">
      <c r="A80" s="226"/>
      <c r="B80" s="229"/>
      <c r="C80" s="108" t="s">
        <v>152</v>
      </c>
      <c r="D80" s="109" t="s">
        <v>153</v>
      </c>
      <c r="E80" s="110">
        <v>10000</v>
      </c>
      <c r="F80" s="110">
        <v>15000</v>
      </c>
      <c r="G80" s="110">
        <v>15000</v>
      </c>
      <c r="H80" s="153"/>
      <c r="I80" s="181"/>
      <c r="J80" s="181"/>
      <c r="K80" s="181"/>
      <c r="L80" s="181"/>
      <c r="M80" s="181"/>
      <c r="N80" s="173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  <c r="AG80" s="188"/>
      <c r="AH80" s="188"/>
      <c r="AI80" s="188"/>
      <c r="AJ80" s="188"/>
      <c r="AK80" s="188"/>
    </row>
    <row r="81" spans="1:37" ht="15" customHeight="1" thickBot="1" x14ac:dyDescent="0.3">
      <c r="A81" s="218" t="s">
        <v>39</v>
      </c>
      <c r="B81" s="219"/>
      <c r="C81" s="16" t="s">
        <v>59</v>
      </c>
      <c r="D81" s="12" t="s">
        <v>131</v>
      </c>
      <c r="E81" s="13">
        <f>E82+E83</f>
        <v>101400</v>
      </c>
      <c r="F81" s="13">
        <f>F82+F83</f>
        <v>90400</v>
      </c>
      <c r="G81" s="13">
        <f>G82+G83</f>
        <v>90400</v>
      </c>
      <c r="H81" s="21" t="s">
        <v>188</v>
      </c>
      <c r="I81" s="162">
        <v>13</v>
      </c>
      <c r="J81" s="162">
        <v>13</v>
      </c>
      <c r="K81" s="162">
        <v>13</v>
      </c>
      <c r="L81" s="162">
        <v>13</v>
      </c>
      <c r="M81" s="159" t="s">
        <v>61</v>
      </c>
      <c r="N81" s="160" t="s">
        <v>63</v>
      </c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8"/>
      <c r="AG81" s="188"/>
      <c r="AH81" s="188"/>
      <c r="AI81" s="188"/>
      <c r="AJ81" s="188"/>
      <c r="AK81" s="188"/>
    </row>
    <row r="82" spans="1:37" ht="15" customHeight="1" x14ac:dyDescent="0.25">
      <c r="A82" s="220"/>
      <c r="B82" s="221"/>
      <c r="C82" s="117" t="s">
        <v>60</v>
      </c>
      <c r="D82" s="118" t="s">
        <v>131</v>
      </c>
      <c r="E82" s="119">
        <v>21400</v>
      </c>
      <c r="F82" s="119">
        <v>10400</v>
      </c>
      <c r="G82" s="119">
        <v>10400</v>
      </c>
      <c r="H82" s="169"/>
      <c r="I82" s="177"/>
      <c r="J82" s="177"/>
      <c r="K82" s="177"/>
      <c r="L82" s="177"/>
      <c r="M82" s="178"/>
      <c r="N82" s="147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  <c r="AG82" s="188"/>
      <c r="AH82" s="188"/>
      <c r="AI82" s="188"/>
      <c r="AJ82" s="188"/>
      <c r="AK82" s="188"/>
    </row>
    <row r="83" spans="1:37" ht="15" customHeight="1" thickBot="1" x14ac:dyDescent="0.3">
      <c r="A83" s="222"/>
      <c r="B83" s="223"/>
      <c r="C83" s="201" t="s">
        <v>132</v>
      </c>
      <c r="D83" s="202" t="s">
        <v>133</v>
      </c>
      <c r="E83" s="203">
        <v>80000</v>
      </c>
      <c r="F83" s="203">
        <v>80000</v>
      </c>
      <c r="G83" s="203">
        <v>80000</v>
      </c>
      <c r="H83" s="204"/>
      <c r="I83" s="205"/>
      <c r="J83" s="205"/>
      <c r="K83" s="205"/>
      <c r="L83" s="205"/>
      <c r="M83" s="205"/>
      <c r="N83" s="206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188"/>
    </row>
    <row r="84" spans="1:37" ht="15" customHeight="1" thickBot="1" x14ac:dyDescent="0.3">
      <c r="A84" s="216" t="s">
        <v>40</v>
      </c>
      <c r="B84" s="217"/>
      <c r="C84" s="196"/>
      <c r="D84" s="197"/>
      <c r="E84" s="212">
        <f>E2+E11+E14+E18+E25+E21+E28+E30+E35+E37+E44+E46+E48+E52+E57+E59+E61+E64+E70+E73+E81</f>
        <v>12594400</v>
      </c>
      <c r="F84" s="212">
        <f>F2+F11+F14+F18+F21+F25+F28+F30+F35+F37+F44+F46+F48+F52+F57+F59+F61+F64+F70+F73+F81</f>
        <v>6775400</v>
      </c>
      <c r="G84" s="212">
        <f>G2+G11+G14+G18+G21+G25+G28+G35+G30+G37+G44+G46+G48+G52+G57+G59+G61+G64+G70+G73+G81</f>
        <v>6090400</v>
      </c>
      <c r="H84" s="197"/>
      <c r="I84" s="198"/>
      <c r="J84" s="198"/>
      <c r="K84" s="198"/>
      <c r="L84" s="198"/>
      <c r="M84" s="199"/>
      <c r="N84" s="200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188"/>
    </row>
    <row r="85" spans="1:37" ht="15" customHeight="1" x14ac:dyDescent="0.25">
      <c r="A85" s="207"/>
      <c r="B85" s="207"/>
      <c r="C85" s="207"/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188"/>
    </row>
    <row r="86" spans="1:37" ht="15" customHeight="1" x14ac:dyDescent="0.25">
      <c r="A86" s="207"/>
      <c r="B86" s="207"/>
      <c r="C86" s="207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188"/>
    </row>
    <row r="87" spans="1:37" ht="12.75" customHeight="1" x14ac:dyDescent="0.25">
      <c r="A87" s="207"/>
      <c r="B87" s="207"/>
      <c r="C87" s="207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8"/>
      <c r="AJ87" s="188"/>
    </row>
    <row r="88" spans="1:37" x14ac:dyDescent="0.25">
      <c r="A88" s="207"/>
      <c r="B88" s="207"/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188"/>
    </row>
    <row r="89" spans="1:37" x14ac:dyDescent="0.25">
      <c r="A89" s="207"/>
      <c r="B89" s="207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188"/>
    </row>
    <row r="90" spans="1:37" x14ac:dyDescent="0.25">
      <c r="A90" s="207"/>
      <c r="B90" s="207"/>
      <c r="C90" s="207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8"/>
      <c r="AH90" s="188"/>
      <c r="AI90" s="188"/>
      <c r="AJ90" s="188"/>
    </row>
    <row r="91" spans="1:37" x14ac:dyDescent="0.25">
      <c r="A91" s="207"/>
      <c r="B91" s="207"/>
      <c r="C91" s="207"/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188"/>
      <c r="AI91" s="188"/>
      <c r="AJ91" s="188"/>
    </row>
    <row r="92" spans="1:37" x14ac:dyDescent="0.25">
      <c r="A92" s="207"/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88"/>
      <c r="AH92" s="188"/>
      <c r="AI92" s="188"/>
      <c r="AJ92" s="188"/>
    </row>
    <row r="93" spans="1:37" x14ac:dyDescent="0.25">
      <c r="A93" s="207"/>
      <c r="B93" s="207"/>
      <c r="C93" s="207"/>
      <c r="D93" s="207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88"/>
      <c r="AD93" s="188"/>
      <c r="AE93" s="188"/>
      <c r="AF93" s="188"/>
      <c r="AG93" s="188"/>
      <c r="AH93" s="188"/>
      <c r="AI93" s="188"/>
      <c r="AJ93" s="188"/>
    </row>
    <row r="94" spans="1:37" x14ac:dyDescent="0.25">
      <c r="A94" s="207"/>
      <c r="B94" s="207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  <c r="AA94" s="188"/>
      <c r="AB94" s="188"/>
      <c r="AC94" s="188"/>
      <c r="AD94" s="188"/>
      <c r="AE94" s="188"/>
      <c r="AF94" s="188"/>
      <c r="AG94" s="188"/>
      <c r="AH94" s="188"/>
      <c r="AI94" s="188"/>
      <c r="AJ94" s="188"/>
    </row>
    <row r="95" spans="1:37" x14ac:dyDescent="0.25">
      <c r="A95" s="207"/>
      <c r="B95" s="207"/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188"/>
      <c r="AH95" s="188"/>
      <c r="AI95" s="188"/>
      <c r="AJ95" s="188"/>
    </row>
    <row r="96" spans="1:37" x14ac:dyDescent="0.25">
      <c r="A96" s="207"/>
      <c r="B96" s="207"/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  <c r="AG96" s="188"/>
      <c r="AH96" s="188"/>
      <c r="AI96" s="188"/>
      <c r="AJ96" s="188"/>
    </row>
    <row r="97" spans="1:36" x14ac:dyDescent="0.25">
      <c r="A97" s="207"/>
      <c r="B97" s="207"/>
      <c r="C97" s="207"/>
      <c r="D97" s="207"/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P97" s="188"/>
      <c r="Q97" s="188"/>
      <c r="R97" s="188"/>
      <c r="S97" s="188"/>
      <c r="T97" s="188"/>
      <c r="U97" s="188"/>
      <c r="V97" s="188"/>
      <c r="W97" s="188"/>
      <c r="X97" s="188"/>
      <c r="Y97" s="188"/>
      <c r="Z97" s="188"/>
      <c r="AA97" s="188"/>
      <c r="AB97" s="188"/>
      <c r="AC97" s="188"/>
      <c r="AD97" s="188"/>
      <c r="AE97" s="188"/>
      <c r="AF97" s="188"/>
      <c r="AG97" s="188"/>
      <c r="AH97" s="188"/>
      <c r="AI97" s="188"/>
      <c r="AJ97" s="188"/>
    </row>
    <row r="98" spans="1:36" x14ac:dyDescent="0.25">
      <c r="A98" s="207"/>
      <c r="B98" s="207"/>
      <c r="C98" s="207"/>
      <c r="D98" s="207"/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  <c r="AA98" s="188"/>
      <c r="AB98" s="188"/>
      <c r="AC98" s="188"/>
      <c r="AD98" s="188"/>
      <c r="AE98" s="188"/>
      <c r="AF98" s="188"/>
      <c r="AG98" s="188"/>
      <c r="AH98" s="188"/>
      <c r="AI98" s="188"/>
      <c r="AJ98" s="188"/>
    </row>
    <row r="99" spans="1:36" x14ac:dyDescent="0.25">
      <c r="A99" s="207"/>
      <c r="B99" s="207"/>
      <c r="C99" s="207"/>
      <c r="D99" s="207"/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P99" s="188"/>
      <c r="Q99" s="188"/>
      <c r="R99" s="188"/>
      <c r="S99" s="188"/>
      <c r="T99" s="188"/>
      <c r="U99" s="188"/>
      <c r="V99" s="188"/>
      <c r="W99" s="188"/>
      <c r="X99" s="188"/>
      <c r="Y99" s="188"/>
      <c r="Z99" s="188"/>
      <c r="AA99" s="188"/>
      <c r="AB99" s="188"/>
      <c r="AC99" s="188"/>
      <c r="AD99" s="188"/>
      <c r="AE99" s="188"/>
      <c r="AF99" s="188"/>
      <c r="AG99" s="188"/>
      <c r="AH99" s="188"/>
      <c r="AI99" s="188"/>
      <c r="AJ99" s="188"/>
    </row>
    <row r="100" spans="1:36" x14ac:dyDescent="0.25">
      <c r="A100" s="207"/>
      <c r="B100" s="207"/>
      <c r="C100" s="207"/>
      <c r="D100" s="207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P100" s="188"/>
      <c r="Q100" s="188"/>
      <c r="R100" s="188"/>
      <c r="S100" s="188"/>
      <c r="T100" s="188"/>
      <c r="U100" s="188"/>
      <c r="V100" s="188"/>
      <c r="W100" s="188"/>
      <c r="X100" s="188"/>
      <c r="Y100" s="188"/>
      <c r="Z100" s="188"/>
      <c r="AA100" s="188"/>
      <c r="AB100" s="188"/>
      <c r="AC100" s="188"/>
      <c r="AD100" s="188"/>
      <c r="AE100" s="188"/>
      <c r="AF100" s="188"/>
      <c r="AG100" s="188"/>
      <c r="AH100" s="188"/>
      <c r="AI100" s="188"/>
      <c r="AJ100" s="188"/>
    </row>
    <row r="101" spans="1:36" x14ac:dyDescent="0.25">
      <c r="A101" s="207"/>
      <c r="B101" s="207"/>
      <c r="C101" s="207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8"/>
    </row>
    <row r="102" spans="1:36" x14ac:dyDescent="0.25">
      <c r="A102" s="207"/>
      <c r="B102" s="207"/>
      <c r="C102" s="207"/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P102" s="188"/>
      <c r="Q102" s="188"/>
      <c r="R102" s="188"/>
      <c r="S102" s="188"/>
      <c r="T102" s="188"/>
      <c r="U102" s="188"/>
      <c r="V102" s="188"/>
      <c r="W102" s="188"/>
      <c r="X102" s="188"/>
      <c r="Y102" s="188"/>
      <c r="Z102" s="188"/>
      <c r="AA102" s="188"/>
      <c r="AB102" s="188"/>
      <c r="AC102" s="188"/>
      <c r="AD102" s="188"/>
      <c r="AE102" s="188"/>
      <c r="AF102" s="188"/>
      <c r="AG102" s="188"/>
      <c r="AH102" s="188"/>
      <c r="AI102" s="188"/>
      <c r="AJ102" s="188"/>
    </row>
    <row r="103" spans="1:36" x14ac:dyDescent="0.25">
      <c r="A103" s="207"/>
      <c r="B103" s="207"/>
      <c r="C103" s="207"/>
      <c r="D103" s="207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  <c r="AA103" s="188"/>
      <c r="AB103" s="188"/>
      <c r="AC103" s="188"/>
      <c r="AD103" s="188"/>
      <c r="AE103" s="188"/>
      <c r="AF103" s="188"/>
      <c r="AG103" s="188"/>
      <c r="AH103" s="188"/>
      <c r="AI103" s="188"/>
      <c r="AJ103" s="188"/>
    </row>
    <row r="104" spans="1:36" x14ac:dyDescent="0.25">
      <c r="A104" s="207"/>
      <c r="B104" s="207"/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188"/>
      <c r="AA104" s="188"/>
      <c r="AB104" s="188"/>
      <c r="AC104" s="188"/>
      <c r="AD104" s="188"/>
      <c r="AE104" s="188"/>
      <c r="AF104" s="188"/>
      <c r="AG104" s="188"/>
      <c r="AH104" s="188"/>
      <c r="AI104" s="188"/>
      <c r="AJ104" s="188"/>
    </row>
    <row r="105" spans="1:36" x14ac:dyDescent="0.25">
      <c r="A105" s="207"/>
      <c r="B105" s="207"/>
      <c r="C105" s="207"/>
      <c r="D105" s="207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P105" s="188"/>
      <c r="Q105" s="188"/>
      <c r="R105" s="188"/>
      <c r="S105" s="188"/>
      <c r="T105" s="188"/>
      <c r="U105" s="188"/>
      <c r="V105" s="188"/>
      <c r="W105" s="188"/>
      <c r="X105" s="188"/>
      <c r="Y105" s="188"/>
      <c r="Z105" s="188"/>
      <c r="AA105" s="188"/>
      <c r="AB105" s="188"/>
      <c r="AC105" s="188"/>
      <c r="AD105" s="188"/>
      <c r="AE105" s="188"/>
      <c r="AF105" s="188"/>
      <c r="AG105" s="188"/>
      <c r="AH105" s="188"/>
      <c r="AI105" s="188"/>
      <c r="AJ105" s="188"/>
    </row>
    <row r="106" spans="1:36" x14ac:dyDescent="0.25">
      <c r="A106" s="207"/>
      <c r="B106" s="207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P106" s="188"/>
      <c r="Q106" s="188"/>
      <c r="R106" s="188"/>
      <c r="S106" s="188"/>
      <c r="T106" s="188"/>
      <c r="U106" s="188"/>
      <c r="V106" s="188"/>
      <c r="W106" s="188"/>
      <c r="X106" s="188"/>
      <c r="Y106" s="188"/>
      <c r="Z106" s="188"/>
      <c r="AA106" s="188"/>
      <c r="AB106" s="188"/>
      <c r="AC106" s="188"/>
      <c r="AD106" s="188"/>
      <c r="AE106" s="188"/>
      <c r="AF106" s="188"/>
      <c r="AG106" s="188"/>
      <c r="AH106" s="188"/>
      <c r="AI106" s="188"/>
      <c r="AJ106" s="188"/>
    </row>
    <row r="107" spans="1:36" x14ac:dyDescent="0.25">
      <c r="A107" s="207"/>
      <c r="B107" s="207"/>
      <c r="C107" s="207"/>
      <c r="D107" s="207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  <c r="Z107" s="188"/>
      <c r="AA107" s="188"/>
      <c r="AB107" s="188"/>
      <c r="AC107" s="188"/>
      <c r="AD107" s="188"/>
      <c r="AE107" s="188"/>
      <c r="AF107" s="188"/>
      <c r="AG107" s="188"/>
      <c r="AH107" s="188"/>
      <c r="AI107" s="188"/>
      <c r="AJ107" s="188"/>
    </row>
    <row r="108" spans="1:36" x14ac:dyDescent="0.25">
      <c r="A108" s="207"/>
      <c r="B108" s="207"/>
      <c r="C108" s="207"/>
      <c r="D108" s="207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P108" s="188"/>
      <c r="Q108" s="188"/>
      <c r="R108" s="188"/>
      <c r="S108" s="188"/>
      <c r="T108" s="188"/>
      <c r="U108" s="188"/>
      <c r="V108" s="188"/>
      <c r="W108" s="188"/>
      <c r="X108" s="188"/>
      <c r="Y108" s="188"/>
      <c r="Z108" s="188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</row>
    <row r="109" spans="1:36" x14ac:dyDescent="0.25">
      <c r="A109" s="207"/>
      <c r="B109" s="207"/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P109" s="188"/>
      <c r="Q109" s="188"/>
      <c r="R109" s="188"/>
      <c r="S109" s="188"/>
      <c r="T109" s="188"/>
      <c r="U109" s="188"/>
      <c r="V109" s="188"/>
      <c r="W109" s="188"/>
      <c r="X109" s="188"/>
      <c r="Y109" s="188"/>
      <c r="Z109" s="188"/>
      <c r="AA109" s="188"/>
      <c r="AB109" s="188"/>
      <c r="AC109" s="188"/>
      <c r="AD109" s="188"/>
      <c r="AE109" s="188"/>
      <c r="AF109" s="188"/>
      <c r="AG109" s="188"/>
      <c r="AH109" s="188"/>
      <c r="AI109" s="188"/>
      <c r="AJ109" s="188"/>
    </row>
    <row r="110" spans="1:36" x14ac:dyDescent="0.25">
      <c r="A110" s="207"/>
      <c r="B110" s="207"/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</row>
    <row r="111" spans="1:36" x14ac:dyDescent="0.25">
      <c r="A111" s="207"/>
      <c r="B111" s="207"/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  <c r="Z111" s="188"/>
      <c r="AA111" s="188"/>
      <c r="AB111" s="188"/>
      <c r="AC111" s="188"/>
      <c r="AD111" s="188"/>
      <c r="AE111" s="188"/>
      <c r="AF111" s="188"/>
      <c r="AG111" s="188"/>
      <c r="AH111" s="188"/>
      <c r="AI111" s="188"/>
      <c r="AJ111" s="188"/>
    </row>
    <row r="112" spans="1:36" x14ac:dyDescent="0.25">
      <c r="A112" s="207"/>
      <c r="B112" s="207"/>
      <c r="C112" s="207"/>
      <c r="D112" s="207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8"/>
      <c r="AA112" s="188"/>
      <c r="AB112" s="188"/>
      <c r="AC112" s="188"/>
      <c r="AD112" s="188"/>
      <c r="AE112" s="188"/>
      <c r="AF112" s="188"/>
      <c r="AG112" s="188"/>
      <c r="AH112" s="188"/>
      <c r="AI112" s="188"/>
      <c r="AJ112" s="188"/>
    </row>
    <row r="113" spans="1:36" x14ac:dyDescent="0.25">
      <c r="A113" s="207"/>
      <c r="B113" s="207"/>
      <c r="C113" s="207"/>
      <c r="D113" s="207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  <c r="AA113" s="188"/>
      <c r="AB113" s="188"/>
      <c r="AC113" s="188"/>
      <c r="AD113" s="188"/>
      <c r="AE113" s="188"/>
      <c r="AF113" s="188"/>
      <c r="AG113" s="188"/>
      <c r="AH113" s="188"/>
      <c r="AI113" s="188"/>
      <c r="AJ113" s="188"/>
    </row>
    <row r="114" spans="1:36" x14ac:dyDescent="0.25">
      <c r="A114" s="207"/>
      <c r="B114" s="207"/>
      <c r="C114" s="207"/>
      <c r="D114" s="207"/>
      <c r="E114" s="207"/>
      <c r="F114" s="207"/>
      <c r="G114" s="207"/>
      <c r="H114" s="207"/>
      <c r="I114" s="207"/>
      <c r="J114" s="207"/>
      <c r="K114" s="207"/>
      <c r="L114" s="207"/>
      <c r="M114" s="207"/>
      <c r="N114" s="207"/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  <c r="Z114" s="188"/>
      <c r="AA114" s="188"/>
      <c r="AB114" s="188"/>
      <c r="AC114" s="188"/>
      <c r="AD114" s="188"/>
      <c r="AE114" s="188"/>
      <c r="AF114" s="188"/>
      <c r="AG114" s="188"/>
      <c r="AH114" s="188"/>
      <c r="AI114" s="188"/>
      <c r="AJ114" s="188"/>
    </row>
    <row r="115" spans="1:36" x14ac:dyDescent="0.25">
      <c r="A115" s="207"/>
      <c r="B115" s="207"/>
      <c r="C115" s="207"/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  <c r="AA115" s="188"/>
      <c r="AB115" s="188"/>
      <c r="AC115" s="188"/>
      <c r="AD115" s="188"/>
      <c r="AE115" s="188"/>
      <c r="AF115" s="188"/>
      <c r="AG115" s="188"/>
      <c r="AH115" s="188"/>
      <c r="AI115" s="188"/>
      <c r="AJ115" s="188"/>
    </row>
    <row r="116" spans="1:36" x14ac:dyDescent="0.25">
      <c r="A116" s="207"/>
      <c r="B116" s="207"/>
      <c r="C116" s="207"/>
      <c r="D116" s="207"/>
      <c r="E116" s="207"/>
      <c r="F116" s="207"/>
      <c r="G116" s="207"/>
      <c r="H116" s="207"/>
      <c r="I116" s="207"/>
      <c r="J116" s="207"/>
      <c r="K116" s="207"/>
      <c r="L116" s="207"/>
      <c r="M116" s="207"/>
      <c r="N116" s="207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  <c r="AA116" s="188"/>
      <c r="AB116" s="188"/>
      <c r="AC116" s="188"/>
      <c r="AD116" s="188"/>
      <c r="AE116" s="188"/>
      <c r="AF116" s="188"/>
      <c r="AG116" s="188"/>
      <c r="AH116" s="188"/>
      <c r="AI116" s="188"/>
      <c r="AJ116" s="188"/>
    </row>
    <row r="117" spans="1:36" x14ac:dyDescent="0.25">
      <c r="A117" s="207"/>
      <c r="B117" s="207"/>
      <c r="C117" s="207"/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88"/>
      <c r="AB117" s="188"/>
      <c r="AC117" s="188"/>
      <c r="AD117" s="188"/>
      <c r="AE117" s="188"/>
      <c r="AF117" s="188"/>
      <c r="AG117" s="188"/>
      <c r="AH117" s="188"/>
      <c r="AI117" s="188"/>
      <c r="AJ117" s="188"/>
    </row>
    <row r="118" spans="1:36" x14ac:dyDescent="0.25">
      <c r="A118" s="207"/>
      <c r="B118" s="207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  <c r="AA118" s="188"/>
      <c r="AB118" s="188"/>
      <c r="AC118" s="188"/>
      <c r="AD118" s="188"/>
      <c r="AE118" s="188"/>
      <c r="AF118" s="188"/>
      <c r="AG118" s="188"/>
      <c r="AH118" s="188"/>
      <c r="AI118" s="188"/>
      <c r="AJ118" s="188"/>
    </row>
    <row r="119" spans="1:36" x14ac:dyDescent="0.25">
      <c r="A119" s="207"/>
      <c r="B119" s="207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/>
      <c r="AA119" s="188"/>
      <c r="AB119" s="188"/>
      <c r="AC119" s="188"/>
      <c r="AD119" s="188"/>
      <c r="AE119" s="188"/>
      <c r="AF119" s="188"/>
      <c r="AG119" s="188"/>
      <c r="AH119" s="188"/>
      <c r="AI119" s="188"/>
      <c r="AJ119" s="188"/>
    </row>
    <row r="120" spans="1:36" x14ac:dyDescent="0.25">
      <c r="A120" s="207"/>
      <c r="B120" s="207"/>
      <c r="C120" s="207"/>
      <c r="D120" s="207"/>
      <c r="E120" s="207"/>
      <c r="F120" s="207"/>
      <c r="G120" s="207"/>
      <c r="H120" s="207"/>
      <c r="I120" s="207"/>
      <c r="J120" s="207"/>
      <c r="K120" s="207"/>
      <c r="L120" s="207"/>
      <c r="M120" s="207"/>
      <c r="N120" s="207"/>
    </row>
    <row r="121" spans="1:36" x14ac:dyDescent="0.25">
      <c r="A121" s="207"/>
      <c r="B121" s="207"/>
      <c r="C121" s="207"/>
      <c r="D121" s="207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</row>
    <row r="122" spans="1:36" x14ac:dyDescent="0.25">
      <c r="A122" s="207"/>
      <c r="B122" s="207"/>
      <c r="C122" s="207"/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</row>
    <row r="123" spans="1:36" x14ac:dyDescent="0.25">
      <c r="A123" s="207"/>
      <c r="B123" s="207"/>
      <c r="C123" s="207"/>
      <c r="D123" s="207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</row>
    <row r="124" spans="1:36" x14ac:dyDescent="0.25">
      <c r="A124" s="207"/>
      <c r="B124" s="207"/>
      <c r="C124" s="207"/>
      <c r="D124" s="207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</row>
    <row r="125" spans="1:36" x14ac:dyDescent="0.25">
      <c r="A125" s="207"/>
      <c r="B125" s="207"/>
      <c r="C125" s="207"/>
      <c r="D125" s="207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</row>
    <row r="126" spans="1:36" x14ac:dyDescent="0.25">
      <c r="A126" s="207"/>
      <c r="B126" s="207"/>
      <c r="C126" s="207"/>
      <c r="D126" s="207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</row>
    <row r="127" spans="1:36" x14ac:dyDescent="0.25">
      <c r="A127" s="207"/>
      <c r="B127" s="207"/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</row>
    <row r="128" spans="1:36" x14ac:dyDescent="0.25">
      <c r="A128" s="207"/>
      <c r="B128" s="207"/>
      <c r="C128" s="207"/>
      <c r="D128" s="207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</row>
    <row r="129" spans="1:14" x14ac:dyDescent="0.25">
      <c r="A129" s="207"/>
      <c r="B129" s="207"/>
      <c r="C129" s="207"/>
      <c r="D129" s="207"/>
      <c r="E129" s="207"/>
      <c r="F129" s="207"/>
      <c r="G129" s="207"/>
      <c r="H129" s="207"/>
      <c r="I129" s="207"/>
      <c r="J129" s="207"/>
      <c r="K129" s="207"/>
      <c r="L129" s="207"/>
      <c r="M129" s="207"/>
      <c r="N129" s="207"/>
    </row>
    <row r="130" spans="1:14" x14ac:dyDescent="0.25">
      <c r="A130" s="207"/>
      <c r="B130" s="207"/>
      <c r="C130" s="207"/>
      <c r="D130" s="207"/>
      <c r="E130" s="207"/>
      <c r="F130" s="207"/>
      <c r="G130" s="207"/>
      <c r="H130" s="207"/>
      <c r="I130" s="207"/>
      <c r="J130" s="207"/>
      <c r="K130" s="207"/>
      <c r="L130" s="207"/>
      <c r="M130" s="207"/>
      <c r="N130" s="207"/>
    </row>
    <row r="131" spans="1:14" x14ac:dyDescent="0.25">
      <c r="A131" s="207"/>
      <c r="B131" s="207"/>
      <c r="C131" s="207"/>
      <c r="D131" s="207"/>
      <c r="E131" s="207"/>
      <c r="F131" s="207"/>
      <c r="G131" s="207"/>
      <c r="H131" s="207"/>
      <c r="I131" s="207"/>
      <c r="J131" s="207"/>
      <c r="K131" s="207"/>
      <c r="L131" s="207"/>
      <c r="M131" s="207"/>
      <c r="N131" s="207"/>
    </row>
    <row r="132" spans="1:14" x14ac:dyDescent="0.25">
      <c r="A132" s="207"/>
      <c r="B132" s="207"/>
      <c r="C132" s="207"/>
      <c r="D132" s="207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</row>
    <row r="133" spans="1:14" x14ac:dyDescent="0.25">
      <c r="A133" s="207"/>
      <c r="B133" s="207"/>
      <c r="C133" s="207"/>
      <c r="D133" s="207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</row>
    <row r="134" spans="1:14" x14ac:dyDescent="0.25">
      <c r="A134" s="207"/>
      <c r="B134" s="207"/>
      <c r="C134" s="207"/>
      <c r="D134" s="207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</row>
    <row r="135" spans="1:14" x14ac:dyDescent="0.25">
      <c r="A135" s="207"/>
      <c r="B135" s="207"/>
      <c r="C135" s="207"/>
      <c r="D135" s="207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</row>
    <row r="136" spans="1:14" x14ac:dyDescent="0.25">
      <c r="A136" s="207"/>
      <c r="B136" s="207"/>
      <c r="C136" s="207"/>
      <c r="D136" s="207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</row>
    <row r="137" spans="1:14" x14ac:dyDescent="0.25">
      <c r="A137" s="207"/>
      <c r="B137" s="207"/>
      <c r="C137" s="207"/>
      <c r="D137" s="207"/>
      <c r="E137" s="207"/>
      <c r="F137" s="207"/>
      <c r="G137" s="207"/>
      <c r="H137" s="207"/>
      <c r="I137" s="207"/>
      <c r="J137" s="207"/>
      <c r="K137" s="207"/>
      <c r="L137" s="207"/>
      <c r="M137" s="207"/>
      <c r="N137" s="207"/>
    </row>
    <row r="138" spans="1:14" x14ac:dyDescent="0.25">
      <c r="A138" s="207"/>
      <c r="B138" s="207"/>
      <c r="C138" s="207"/>
      <c r="D138" s="207"/>
      <c r="E138" s="207"/>
      <c r="F138" s="207"/>
      <c r="G138" s="207"/>
      <c r="H138" s="207"/>
      <c r="I138" s="207"/>
      <c r="J138" s="207"/>
      <c r="K138" s="207"/>
      <c r="L138" s="207"/>
      <c r="M138" s="207"/>
      <c r="N138" s="207"/>
    </row>
    <row r="139" spans="1:14" x14ac:dyDescent="0.25">
      <c r="C139" s="207"/>
      <c r="D139" s="207"/>
      <c r="E139" s="207"/>
      <c r="F139" s="207"/>
      <c r="G139" s="207"/>
      <c r="H139" s="207"/>
      <c r="I139" s="207"/>
      <c r="J139" s="207"/>
      <c r="K139" s="207"/>
      <c r="L139" s="207"/>
      <c r="M139" s="207"/>
      <c r="N139" s="207"/>
    </row>
    <row r="140" spans="1:14" x14ac:dyDescent="0.25">
      <c r="C140" s="207"/>
      <c r="D140" s="207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</row>
  </sheetData>
  <dataConsolidate/>
  <mergeCells count="13">
    <mergeCell ref="M1:N1"/>
    <mergeCell ref="A84:B84"/>
    <mergeCell ref="A81:B83"/>
    <mergeCell ref="A2:A36"/>
    <mergeCell ref="A37:A80"/>
    <mergeCell ref="B2:B20"/>
    <mergeCell ref="B21:B27"/>
    <mergeCell ref="B28:B36"/>
    <mergeCell ref="B37:B45"/>
    <mergeCell ref="B46:B47"/>
    <mergeCell ref="B48:B56"/>
    <mergeCell ref="B57:B69"/>
    <mergeCell ref="B70:B80"/>
  </mergeCells>
  <printOptions horizontalCentered="1" verticalCentered="1"/>
  <pageMargins left="0" right="0" top="0.19685039370078741" bottom="0.19685039370078741" header="0" footer="0"/>
  <pageSetup paperSize="9" scale="65" fitToWidth="0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List1</vt:lpstr>
      <vt:lpstr>Sheet1</vt:lpstr>
      <vt:lpstr>Sheet1!Ispis_naslova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Mirica</cp:lastModifiedBy>
  <cp:lastPrinted>2018-01-12T12:38:34Z</cp:lastPrinted>
  <dcterms:created xsi:type="dcterms:W3CDTF">2014-12-14T09:32:57Z</dcterms:created>
  <dcterms:modified xsi:type="dcterms:W3CDTF">2018-01-17T08:43:45Z</dcterms:modified>
</cp:coreProperties>
</file>